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05" windowHeight="9345" activeTab="0"/>
  </bookViews>
  <sheets>
    <sheet name="ABRIL-JUNIO" sheetId="1" r:id="rId1"/>
  </sheets>
  <definedNames>
    <definedName name="_xlnm.Print_Area" localSheetId="0">'ABRIL-JUNIO'!$A$1:$M$47</definedName>
  </definedNames>
  <calcPr fullCalcOnLoad="1"/>
</workbook>
</file>

<file path=xl/sharedStrings.xml><?xml version="1.0" encoding="utf-8"?>
<sst xmlns="http://schemas.openxmlformats.org/spreadsheetml/2006/main" count="67" uniqueCount="56">
  <si>
    <t>POR SUB-SECTORES, REGIONALES Y SUCURSALES</t>
  </si>
  <si>
    <t>(VALOR EN RD$)</t>
  </si>
  <si>
    <t xml:space="preserve">REGIONALES </t>
  </si>
  <si>
    <t xml:space="preserve"> </t>
  </si>
  <si>
    <t>PECUARIO</t>
  </si>
  <si>
    <t>Y</t>
  </si>
  <si>
    <t>AGRICOLA</t>
  </si>
  <si>
    <t>BOVINO Y PORCINO</t>
  </si>
  <si>
    <t>AVICOLA</t>
  </si>
  <si>
    <t>APICOLA</t>
  </si>
  <si>
    <t>OTROS FINES</t>
  </si>
  <si>
    <t>TOTAL SUCURSALES</t>
  </si>
  <si>
    <t>SUCURSALES</t>
  </si>
  <si>
    <t>CANT.</t>
  </si>
  <si>
    <t xml:space="preserve">MONTO </t>
  </si>
  <si>
    <t>MONTO</t>
  </si>
  <si>
    <t>Regional 01</t>
  </si>
  <si>
    <t>Santo Domingo</t>
  </si>
  <si>
    <t>Monte Plata</t>
  </si>
  <si>
    <t>Hato Mayor</t>
  </si>
  <si>
    <t>El Seybo</t>
  </si>
  <si>
    <t>Higüey</t>
  </si>
  <si>
    <t>Regional 02</t>
  </si>
  <si>
    <t>San Juan de la Maguana</t>
  </si>
  <si>
    <t>San José de Ocoa</t>
  </si>
  <si>
    <t>Azua</t>
  </si>
  <si>
    <t>Barahona</t>
  </si>
  <si>
    <t>Neyba</t>
  </si>
  <si>
    <t>Comendador</t>
  </si>
  <si>
    <t>Regional 03</t>
  </si>
  <si>
    <t>San Francisco de Macorís</t>
  </si>
  <si>
    <t>Cotuí</t>
  </si>
  <si>
    <t>Villa Riva</t>
  </si>
  <si>
    <t>Arenoso</t>
  </si>
  <si>
    <t>Samaná</t>
  </si>
  <si>
    <t>Nagua</t>
  </si>
  <si>
    <t>Rio San Juan</t>
  </si>
  <si>
    <t>Regional 04</t>
  </si>
  <si>
    <t>La Vega</t>
  </si>
  <si>
    <t>Bonao</t>
  </si>
  <si>
    <t>Constanza</t>
  </si>
  <si>
    <t>Salcedo</t>
  </si>
  <si>
    <t>Moca</t>
  </si>
  <si>
    <t>Santiago</t>
  </si>
  <si>
    <t>Regional 05</t>
  </si>
  <si>
    <t>Santiago Rodríguez</t>
  </si>
  <si>
    <t>Dajabón</t>
  </si>
  <si>
    <t>San José de las Matas</t>
  </si>
  <si>
    <t>Puerto Plata</t>
  </si>
  <si>
    <t>Total General</t>
  </si>
  <si>
    <t>Baní</t>
  </si>
  <si>
    <t>CANTIDAD Y MONTO DE LOS PRESTAMOS FORMALIZADOS</t>
  </si>
  <si>
    <t>San Cristóbal</t>
  </si>
  <si>
    <t xml:space="preserve">Mao Valverde </t>
  </si>
  <si>
    <t>Montecristi</t>
  </si>
  <si>
    <t>ABRIL-JUNIO 2022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</si>
</sst>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(* #,##0_);_(* \(#,##0\);_(* &quot;-&quot;??_);_(@_)"/>
    <numFmt numFmtId="179" formatCode="_(* #,##0.0_);_(* \(#,##0.0\);_(* &quot;-&quot;??_);_(@_)"/>
    <numFmt numFmtId="180" formatCode="#,##0.00;[Red]#,##0.0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8"/>
      <name val="Book Antiqua"/>
      <family val="1"/>
    </font>
    <font>
      <b/>
      <sz val="18"/>
      <name val="Book Antiqua"/>
      <family val="1"/>
    </font>
    <font>
      <sz val="18"/>
      <name val="Arial"/>
      <family val="2"/>
    </font>
    <font>
      <b/>
      <u val="single"/>
      <sz val="18"/>
      <name val="Book Antiqua"/>
      <family val="1"/>
    </font>
    <font>
      <sz val="18"/>
      <name val="Book Antiqua"/>
      <family val="1"/>
    </font>
    <font>
      <b/>
      <u val="double"/>
      <sz val="18"/>
      <name val="Book Antiqua"/>
      <family val="1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2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3" fontId="5" fillId="0" borderId="0" xfId="51" applyNumberFormat="1" applyFont="1" applyBorder="1" applyAlignment="1">
      <alignment horizontal="right"/>
    </xf>
    <xf numFmtId="3" fontId="6" fillId="0" borderId="0" xfId="51" applyNumberFormat="1" applyFont="1" applyBorder="1" applyAlignment="1">
      <alignment horizontal="right"/>
    </xf>
    <xf numFmtId="3" fontId="4" fillId="0" borderId="0" xfId="51" applyNumberFormat="1" applyFont="1" applyAlignment="1">
      <alignment/>
    </xf>
    <xf numFmtId="178" fontId="4" fillId="0" borderId="0" xfId="51" applyNumberFormat="1" applyFont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3" fillId="33" borderId="0" xfId="0" applyFont="1" applyFill="1" applyBorder="1" applyAlignment="1">
      <alignment/>
    </xf>
    <xf numFmtId="3" fontId="7" fillId="33" borderId="0" xfId="51" applyNumberFormat="1" applyFont="1" applyFill="1" applyBorder="1" applyAlignment="1">
      <alignment horizontal="right"/>
    </xf>
    <xf numFmtId="0" fontId="4" fillId="34" borderId="0" xfId="0" applyFont="1" applyFill="1" applyAlignment="1">
      <alignment/>
    </xf>
    <xf numFmtId="3" fontId="4" fillId="34" borderId="0" xfId="0" applyNumberFormat="1" applyFont="1" applyFill="1" applyAlignment="1">
      <alignment/>
    </xf>
    <xf numFmtId="3" fontId="8" fillId="34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190500</xdr:rowOff>
    </xdr:from>
    <xdr:to>
      <xdr:col>1</xdr:col>
      <xdr:colOff>352425</xdr:colOff>
      <xdr:row>5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0"/>
          <a:ext cx="29337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tabSelected="1" zoomScale="60" zoomScaleNormal="60" zoomScaleSheetLayoutView="50" zoomScalePageLayoutView="0" workbookViewId="0" topLeftCell="A28">
      <selection activeCell="C67" sqref="C67"/>
    </sheetView>
  </sheetViews>
  <sheetFormatPr defaultColWidth="20.7109375" defaultRowHeight="19.5" customHeight="1"/>
  <cols>
    <col min="1" max="1" width="40.421875" style="1" bestFit="1" customWidth="1"/>
    <col min="2" max="2" width="22.7109375" style="1" customWidth="1"/>
    <col min="3" max="3" width="26.8515625" style="1" bestFit="1" customWidth="1"/>
    <col min="4" max="4" width="22.7109375" style="1" customWidth="1"/>
    <col min="5" max="5" width="23.8515625" style="1" bestFit="1" customWidth="1"/>
    <col min="6" max="10" width="22.7109375" style="1" customWidth="1"/>
    <col min="11" max="11" width="26.8515625" style="1" bestFit="1" customWidth="1"/>
    <col min="12" max="12" width="22.7109375" style="1" customWidth="1"/>
    <col min="13" max="13" width="26.8515625" style="1" bestFit="1" customWidth="1"/>
    <col min="14" max="14" width="25.8515625" style="1" bestFit="1" customWidth="1"/>
    <col min="15" max="16384" width="20.7109375" style="1" customWidth="1"/>
  </cols>
  <sheetData>
    <row r="1" spans="1:13" ht="23.25">
      <c r="A1" s="19" t="s">
        <v>51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3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3.25">
      <c r="A3" s="20" t="s">
        <v>55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23.2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9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9.5" customHeight="1">
      <c r="A6" s="10" t="s">
        <v>2</v>
      </c>
      <c r="B6" s="11" t="s">
        <v>3</v>
      </c>
      <c r="C6" s="12"/>
      <c r="D6" s="21" t="s">
        <v>4</v>
      </c>
      <c r="E6" s="21"/>
      <c r="F6" s="22"/>
      <c r="G6" s="21"/>
      <c r="H6" s="22"/>
      <c r="I6" s="22"/>
      <c r="J6" s="11" t="s">
        <v>3</v>
      </c>
      <c r="K6" s="12"/>
      <c r="L6" s="11" t="s">
        <v>3</v>
      </c>
      <c r="M6" s="11"/>
    </row>
    <row r="7" spans="1:13" ht="19.5" customHeight="1">
      <c r="A7" s="10" t="s">
        <v>5</v>
      </c>
      <c r="B7" s="18" t="s">
        <v>6</v>
      </c>
      <c r="C7" s="18"/>
      <c r="D7" s="18" t="s">
        <v>7</v>
      </c>
      <c r="E7" s="18"/>
      <c r="F7" s="18" t="s">
        <v>8</v>
      </c>
      <c r="G7" s="18"/>
      <c r="H7" s="18" t="s">
        <v>9</v>
      </c>
      <c r="I7" s="18"/>
      <c r="J7" s="18" t="s">
        <v>10</v>
      </c>
      <c r="K7" s="18"/>
      <c r="L7" s="18" t="s">
        <v>11</v>
      </c>
      <c r="M7" s="18"/>
    </row>
    <row r="8" spans="1:13" ht="19.5" customHeight="1">
      <c r="A8" s="10" t="s">
        <v>12</v>
      </c>
      <c r="B8" s="10" t="s">
        <v>13</v>
      </c>
      <c r="C8" s="10" t="s">
        <v>14</v>
      </c>
      <c r="D8" s="10" t="s">
        <v>13</v>
      </c>
      <c r="E8" s="10" t="s">
        <v>14</v>
      </c>
      <c r="F8" s="10" t="s">
        <v>13</v>
      </c>
      <c r="G8" s="10" t="s">
        <v>15</v>
      </c>
      <c r="H8" s="10" t="s">
        <v>13</v>
      </c>
      <c r="I8" s="10" t="s">
        <v>15</v>
      </c>
      <c r="J8" s="10" t="s">
        <v>13</v>
      </c>
      <c r="K8" s="10" t="s">
        <v>15</v>
      </c>
      <c r="L8" s="10" t="s">
        <v>13</v>
      </c>
      <c r="M8" s="10" t="s">
        <v>15</v>
      </c>
    </row>
    <row r="9" spans="1:15" ht="24.75" customHeight="1">
      <c r="A9" s="3" t="s">
        <v>16</v>
      </c>
      <c r="B9" s="6">
        <f>SUM(B10:B15)</f>
        <v>442</v>
      </c>
      <c r="C9" s="6">
        <f aca="true" t="shared" si="0" ref="C9:K9">SUM(C10:C15)</f>
        <v>483981114.12</v>
      </c>
      <c r="D9" s="6">
        <f t="shared" si="0"/>
        <v>167</v>
      </c>
      <c r="E9" s="6">
        <f t="shared" si="0"/>
        <v>272652006.65999997</v>
      </c>
      <c r="F9" s="6">
        <f t="shared" si="0"/>
        <v>59</v>
      </c>
      <c r="G9" s="6">
        <f t="shared" si="0"/>
        <v>123802500</v>
      </c>
      <c r="H9" s="6">
        <f t="shared" si="0"/>
        <v>3</v>
      </c>
      <c r="I9" s="6">
        <f t="shared" si="0"/>
        <v>850000</v>
      </c>
      <c r="J9" s="6">
        <f t="shared" si="0"/>
        <v>736</v>
      </c>
      <c r="K9" s="6">
        <f t="shared" si="0"/>
        <v>868434394.99</v>
      </c>
      <c r="L9" s="6">
        <f>SUM(L10:L15)</f>
        <v>1407</v>
      </c>
      <c r="M9" s="6">
        <f>SUM(M10:M15)</f>
        <v>1749720015.77</v>
      </c>
      <c r="N9" s="4"/>
      <c r="O9" s="4"/>
    </row>
    <row r="10" spans="1:15" ht="24.75" customHeight="1">
      <c r="A10" s="2" t="s">
        <v>17</v>
      </c>
      <c r="B10" s="7">
        <v>36</v>
      </c>
      <c r="C10" s="7">
        <v>128556345.44999999</v>
      </c>
      <c r="D10" s="7">
        <v>6</v>
      </c>
      <c r="E10" s="7">
        <v>5930000</v>
      </c>
      <c r="F10" s="7">
        <v>16</v>
      </c>
      <c r="G10" s="7">
        <v>20280000</v>
      </c>
      <c r="H10" s="7">
        <v>0</v>
      </c>
      <c r="I10" s="7">
        <v>0</v>
      </c>
      <c r="J10" s="7">
        <v>385</v>
      </c>
      <c r="K10" s="7">
        <v>383794091.99999994</v>
      </c>
      <c r="L10" s="7">
        <f>(B10+D10+F10+H10+J10)</f>
        <v>443</v>
      </c>
      <c r="M10" s="7">
        <f>(C10+E10+G10+I10+K10)</f>
        <v>538560437.4499999</v>
      </c>
      <c r="N10" s="4"/>
      <c r="O10" s="4"/>
    </row>
    <row r="11" spans="1:15" ht="24.75" customHeight="1">
      <c r="A11" s="2" t="s">
        <v>52</v>
      </c>
      <c r="B11" s="7">
        <v>101</v>
      </c>
      <c r="C11" s="7">
        <v>61097982.70000002</v>
      </c>
      <c r="D11" s="7">
        <v>2</v>
      </c>
      <c r="E11" s="7">
        <v>3000000</v>
      </c>
      <c r="F11" s="7">
        <v>4</v>
      </c>
      <c r="G11" s="7">
        <v>1700000</v>
      </c>
      <c r="H11" s="7">
        <v>0</v>
      </c>
      <c r="I11" s="7">
        <v>0</v>
      </c>
      <c r="J11" s="7">
        <v>102</v>
      </c>
      <c r="K11" s="7">
        <v>102102564</v>
      </c>
      <c r="L11" s="7">
        <f aca="true" t="shared" si="1" ref="L11:L45">(B11+D11+F11+H11+J11)</f>
        <v>209</v>
      </c>
      <c r="M11" s="7">
        <f aca="true" t="shared" si="2" ref="M11:M45">(C11+E11+G11+I11+K11)</f>
        <v>167900546.70000002</v>
      </c>
      <c r="N11" s="4"/>
      <c r="O11" s="4"/>
    </row>
    <row r="12" spans="1:15" s="9" customFormat="1" ht="24.75" customHeight="1">
      <c r="A12" s="2" t="s">
        <v>18</v>
      </c>
      <c r="B12" s="7">
        <v>66</v>
      </c>
      <c r="C12" s="7">
        <v>88010586</v>
      </c>
      <c r="D12" s="7">
        <v>71</v>
      </c>
      <c r="E12" s="7">
        <v>153819678.54</v>
      </c>
      <c r="F12" s="7">
        <v>33</v>
      </c>
      <c r="G12" s="7">
        <v>92822500</v>
      </c>
      <c r="H12" s="7">
        <v>0</v>
      </c>
      <c r="I12" s="7">
        <v>0</v>
      </c>
      <c r="J12" s="7">
        <v>57</v>
      </c>
      <c r="K12" s="7">
        <v>230372960.99</v>
      </c>
      <c r="L12" s="7">
        <f t="shared" si="1"/>
        <v>227</v>
      </c>
      <c r="M12" s="7">
        <f t="shared" si="2"/>
        <v>565025725.53</v>
      </c>
      <c r="N12" s="8"/>
      <c r="O12" s="4"/>
    </row>
    <row r="13" spans="1:15" ht="24.75" customHeight="1">
      <c r="A13" s="2" t="s">
        <v>19</v>
      </c>
      <c r="B13" s="7">
        <v>128</v>
      </c>
      <c r="C13" s="7">
        <v>112957003.97</v>
      </c>
      <c r="D13" s="7">
        <v>14</v>
      </c>
      <c r="E13" s="7">
        <v>8468323</v>
      </c>
      <c r="F13" s="7">
        <v>3</v>
      </c>
      <c r="G13" s="7">
        <v>5800000</v>
      </c>
      <c r="H13" s="7">
        <v>2</v>
      </c>
      <c r="I13" s="7">
        <v>550000</v>
      </c>
      <c r="J13" s="7">
        <v>62</v>
      </c>
      <c r="K13" s="7">
        <v>77003778</v>
      </c>
      <c r="L13" s="7">
        <f t="shared" si="1"/>
        <v>209</v>
      </c>
      <c r="M13" s="7">
        <f t="shared" si="2"/>
        <v>204779104.97</v>
      </c>
      <c r="N13" s="4"/>
      <c r="O13" s="4"/>
    </row>
    <row r="14" spans="1:15" ht="24.75" customHeight="1">
      <c r="A14" s="2" t="s">
        <v>20</v>
      </c>
      <c r="B14" s="7">
        <v>42</v>
      </c>
      <c r="C14" s="7">
        <v>34841680</v>
      </c>
      <c r="D14" s="7">
        <v>27</v>
      </c>
      <c r="E14" s="7">
        <v>52418173</v>
      </c>
      <c r="F14" s="7">
        <v>3</v>
      </c>
      <c r="G14" s="7">
        <v>3200000</v>
      </c>
      <c r="H14" s="7">
        <v>0</v>
      </c>
      <c r="I14" s="7">
        <v>0</v>
      </c>
      <c r="J14" s="7">
        <v>80</v>
      </c>
      <c r="K14" s="7">
        <v>50123100</v>
      </c>
      <c r="L14" s="7">
        <f t="shared" si="1"/>
        <v>152</v>
      </c>
      <c r="M14" s="7">
        <f t="shared" si="2"/>
        <v>140582953</v>
      </c>
      <c r="N14" s="4"/>
      <c r="O14" s="4"/>
    </row>
    <row r="15" spans="1:15" ht="24.75" customHeight="1">
      <c r="A15" s="2" t="s">
        <v>21</v>
      </c>
      <c r="B15" s="7">
        <v>69</v>
      </c>
      <c r="C15" s="7">
        <v>58517516</v>
      </c>
      <c r="D15" s="7">
        <v>47</v>
      </c>
      <c r="E15" s="7">
        <v>49015832.120000005</v>
      </c>
      <c r="F15" s="7">
        <v>0</v>
      </c>
      <c r="G15" s="7">
        <v>0</v>
      </c>
      <c r="H15" s="7">
        <v>1</v>
      </c>
      <c r="I15" s="7">
        <v>300000</v>
      </c>
      <c r="J15" s="7">
        <v>50</v>
      </c>
      <c r="K15" s="7">
        <v>25037900</v>
      </c>
      <c r="L15" s="7">
        <f t="shared" si="1"/>
        <v>167</v>
      </c>
      <c r="M15" s="7">
        <f t="shared" si="2"/>
        <v>132871248.12</v>
      </c>
      <c r="N15" s="4"/>
      <c r="O15" s="4"/>
    </row>
    <row r="16" spans="1:15" ht="24.75" customHeight="1">
      <c r="A16" s="3" t="s">
        <v>22</v>
      </c>
      <c r="B16" s="6">
        <f>SUM(B17:B23)</f>
        <v>779</v>
      </c>
      <c r="C16" s="6">
        <f aca="true" t="shared" si="3" ref="C16:K16">SUM(C17:C23)</f>
        <v>896296138.87</v>
      </c>
      <c r="D16" s="6">
        <f t="shared" si="3"/>
        <v>81</v>
      </c>
      <c r="E16" s="6">
        <f t="shared" si="3"/>
        <v>51502657.2</v>
      </c>
      <c r="F16" s="6">
        <f t="shared" si="3"/>
        <v>33</v>
      </c>
      <c r="G16" s="6">
        <f t="shared" si="3"/>
        <v>53550000</v>
      </c>
      <c r="H16" s="6">
        <f t="shared" si="3"/>
        <v>5</v>
      </c>
      <c r="I16" s="6">
        <f t="shared" si="3"/>
        <v>1565044.76</v>
      </c>
      <c r="J16" s="6">
        <f t="shared" si="3"/>
        <v>341</v>
      </c>
      <c r="K16" s="6">
        <f t="shared" si="3"/>
        <v>399172048.00000006</v>
      </c>
      <c r="L16" s="6">
        <f>SUM(L17:L23)</f>
        <v>1239</v>
      </c>
      <c r="M16" s="6">
        <f>SUM(M17:M23)</f>
        <v>1402085888.8300002</v>
      </c>
      <c r="N16" s="4"/>
      <c r="O16" s="4"/>
    </row>
    <row r="17" spans="1:15" ht="24.75" customHeight="1">
      <c r="A17" s="2" t="s">
        <v>23</v>
      </c>
      <c r="B17" s="7">
        <v>141</v>
      </c>
      <c r="C17" s="7">
        <v>343695092.96000004</v>
      </c>
      <c r="D17" s="7">
        <v>22</v>
      </c>
      <c r="E17" s="7">
        <v>9312657.2</v>
      </c>
      <c r="F17" s="7">
        <v>7</v>
      </c>
      <c r="G17" s="7">
        <v>5400000</v>
      </c>
      <c r="H17" s="7">
        <v>0</v>
      </c>
      <c r="I17" s="7">
        <v>0</v>
      </c>
      <c r="J17" s="7">
        <v>30</v>
      </c>
      <c r="K17" s="7">
        <v>55807849</v>
      </c>
      <c r="L17" s="7">
        <f t="shared" si="1"/>
        <v>200</v>
      </c>
      <c r="M17" s="7">
        <f t="shared" si="2"/>
        <v>414215599.16</v>
      </c>
      <c r="N17" s="4"/>
      <c r="O17" s="4"/>
    </row>
    <row r="18" spans="1:15" ht="24.75" customHeight="1">
      <c r="A18" s="2" t="s">
        <v>50</v>
      </c>
      <c r="B18" s="7">
        <v>130</v>
      </c>
      <c r="C18" s="7">
        <v>132571126.5</v>
      </c>
      <c r="D18" s="7">
        <v>3</v>
      </c>
      <c r="E18" s="7">
        <v>14150000</v>
      </c>
      <c r="F18" s="7">
        <v>12</v>
      </c>
      <c r="G18" s="7">
        <v>24000000</v>
      </c>
      <c r="H18" s="7">
        <v>2</v>
      </c>
      <c r="I18" s="7">
        <v>400000</v>
      </c>
      <c r="J18" s="7">
        <v>56</v>
      </c>
      <c r="K18" s="7">
        <v>40322843.99999999</v>
      </c>
      <c r="L18" s="7">
        <f t="shared" si="1"/>
        <v>203</v>
      </c>
      <c r="M18" s="7">
        <f t="shared" si="2"/>
        <v>211443970.5</v>
      </c>
      <c r="N18" s="4"/>
      <c r="O18" s="4"/>
    </row>
    <row r="19" spans="1:15" ht="24.75" customHeight="1">
      <c r="A19" s="2" t="s">
        <v>24</v>
      </c>
      <c r="B19" s="7">
        <v>172</v>
      </c>
      <c r="C19" s="7">
        <v>211385629.62</v>
      </c>
      <c r="D19" s="7">
        <v>2</v>
      </c>
      <c r="E19" s="7">
        <v>2700000</v>
      </c>
      <c r="F19" s="7">
        <v>0</v>
      </c>
      <c r="G19" s="7">
        <v>0</v>
      </c>
      <c r="H19" s="7">
        <v>1</v>
      </c>
      <c r="I19" s="7">
        <v>165044.76</v>
      </c>
      <c r="J19" s="7">
        <v>11</v>
      </c>
      <c r="K19" s="7">
        <v>7046846.530000001</v>
      </c>
      <c r="L19" s="7">
        <f t="shared" si="1"/>
        <v>186</v>
      </c>
      <c r="M19" s="7">
        <f t="shared" si="2"/>
        <v>221297520.91</v>
      </c>
      <c r="N19" s="4"/>
      <c r="O19" s="4"/>
    </row>
    <row r="20" spans="1:15" ht="24.75" customHeight="1">
      <c r="A20" s="2" t="s">
        <v>25</v>
      </c>
      <c r="B20" s="7">
        <v>132</v>
      </c>
      <c r="C20" s="7">
        <v>74605526.25999999</v>
      </c>
      <c r="D20" s="7">
        <v>8</v>
      </c>
      <c r="E20" s="7">
        <v>2700000</v>
      </c>
      <c r="F20" s="7">
        <v>4</v>
      </c>
      <c r="G20" s="7">
        <v>6850000</v>
      </c>
      <c r="H20" s="7">
        <v>0</v>
      </c>
      <c r="I20" s="7">
        <v>0</v>
      </c>
      <c r="J20" s="7">
        <v>17</v>
      </c>
      <c r="K20" s="7">
        <v>192527377.05</v>
      </c>
      <c r="L20" s="7">
        <f t="shared" si="1"/>
        <v>161</v>
      </c>
      <c r="M20" s="7">
        <f t="shared" si="2"/>
        <v>276682903.31</v>
      </c>
      <c r="N20" s="4"/>
      <c r="O20" s="4"/>
    </row>
    <row r="21" spans="1:15" ht="24.75" customHeight="1">
      <c r="A21" s="2" t="s">
        <v>26</v>
      </c>
      <c r="B21" s="7">
        <v>40</v>
      </c>
      <c r="C21" s="7">
        <v>40100000</v>
      </c>
      <c r="D21" s="7">
        <v>23</v>
      </c>
      <c r="E21" s="7">
        <v>9150000</v>
      </c>
      <c r="F21" s="7">
        <v>4</v>
      </c>
      <c r="G21" s="7">
        <v>4150000</v>
      </c>
      <c r="H21" s="7">
        <v>1</v>
      </c>
      <c r="I21" s="7">
        <v>200000</v>
      </c>
      <c r="J21" s="7">
        <v>90</v>
      </c>
      <c r="K21" s="7">
        <v>38092194</v>
      </c>
      <c r="L21" s="7">
        <f t="shared" si="1"/>
        <v>158</v>
      </c>
      <c r="M21" s="7">
        <f t="shared" si="2"/>
        <v>91692194</v>
      </c>
      <c r="N21" s="4"/>
      <c r="O21" s="4"/>
    </row>
    <row r="22" spans="1:15" ht="24.75" customHeight="1">
      <c r="A22" s="2" t="s">
        <v>27</v>
      </c>
      <c r="B22" s="7">
        <v>92</v>
      </c>
      <c r="C22" s="7">
        <v>61782007.53</v>
      </c>
      <c r="D22" s="7">
        <v>4</v>
      </c>
      <c r="E22" s="7">
        <v>2220000</v>
      </c>
      <c r="F22" s="7">
        <v>0</v>
      </c>
      <c r="G22" s="7">
        <v>0</v>
      </c>
      <c r="H22" s="7">
        <v>1</v>
      </c>
      <c r="I22" s="7">
        <v>800000</v>
      </c>
      <c r="J22" s="7">
        <v>111</v>
      </c>
      <c r="K22" s="7">
        <v>40211237.42</v>
      </c>
      <c r="L22" s="7">
        <f t="shared" si="1"/>
        <v>208</v>
      </c>
      <c r="M22" s="7">
        <f t="shared" si="2"/>
        <v>105013244.95</v>
      </c>
      <c r="N22" s="4"/>
      <c r="O22" s="4"/>
    </row>
    <row r="23" spans="1:15" ht="24.75" customHeight="1">
      <c r="A23" s="2" t="s">
        <v>28</v>
      </c>
      <c r="B23" s="7">
        <v>72</v>
      </c>
      <c r="C23" s="7">
        <v>32156756</v>
      </c>
      <c r="D23" s="7">
        <v>19</v>
      </c>
      <c r="E23" s="7">
        <v>11270000</v>
      </c>
      <c r="F23" s="7">
        <v>6</v>
      </c>
      <c r="G23" s="7">
        <v>13150000</v>
      </c>
      <c r="H23" s="7">
        <v>0</v>
      </c>
      <c r="I23" s="7">
        <v>0</v>
      </c>
      <c r="J23" s="7">
        <v>26</v>
      </c>
      <c r="K23" s="7">
        <v>25163700</v>
      </c>
      <c r="L23" s="7">
        <f t="shared" si="1"/>
        <v>123</v>
      </c>
      <c r="M23" s="7">
        <f t="shared" si="2"/>
        <v>81740456</v>
      </c>
      <c r="N23" s="4"/>
      <c r="O23" s="4"/>
    </row>
    <row r="24" spans="1:15" ht="24.75" customHeight="1">
      <c r="A24" s="3" t="s">
        <v>29</v>
      </c>
      <c r="B24" s="6">
        <f>SUM(B25:B31)</f>
        <v>1714</v>
      </c>
      <c r="C24" s="6">
        <f aca="true" t="shared" si="4" ref="C24:K24">SUM(C25:C31)</f>
        <v>1966949157.94</v>
      </c>
      <c r="D24" s="6">
        <f t="shared" si="4"/>
        <v>68</v>
      </c>
      <c r="E24" s="6">
        <f t="shared" si="4"/>
        <v>77308444.12</v>
      </c>
      <c r="F24" s="6">
        <f t="shared" si="4"/>
        <v>6</v>
      </c>
      <c r="G24" s="6">
        <f t="shared" si="4"/>
        <v>5075000</v>
      </c>
      <c r="H24" s="6">
        <f t="shared" si="4"/>
        <v>1</v>
      </c>
      <c r="I24" s="6">
        <f t="shared" si="4"/>
        <v>150000</v>
      </c>
      <c r="J24" s="6">
        <f t="shared" si="4"/>
        <v>248</v>
      </c>
      <c r="K24" s="6">
        <f t="shared" si="4"/>
        <v>88735960.21000001</v>
      </c>
      <c r="L24" s="6">
        <f>SUM(L25:L31)</f>
        <v>2037</v>
      </c>
      <c r="M24" s="6">
        <f>SUM(M25:M31)</f>
        <v>2138218562.27</v>
      </c>
      <c r="N24" s="4"/>
      <c r="O24" s="4"/>
    </row>
    <row r="25" spans="1:15" ht="24.75" customHeight="1">
      <c r="A25" s="2" t="s">
        <v>30</v>
      </c>
      <c r="B25" s="7">
        <v>320</v>
      </c>
      <c r="C25" s="7">
        <v>382985507.96000004</v>
      </c>
      <c r="D25" s="7">
        <v>1</v>
      </c>
      <c r="E25" s="7">
        <v>350000</v>
      </c>
      <c r="F25" s="7">
        <v>1</v>
      </c>
      <c r="G25" s="7">
        <v>500000</v>
      </c>
      <c r="H25" s="7">
        <v>1</v>
      </c>
      <c r="I25" s="7">
        <v>150000</v>
      </c>
      <c r="J25" s="7">
        <v>45</v>
      </c>
      <c r="K25" s="7">
        <v>12119059.620000001</v>
      </c>
      <c r="L25" s="7">
        <f t="shared" si="1"/>
        <v>368</v>
      </c>
      <c r="M25" s="7">
        <f t="shared" si="2"/>
        <v>396104567.58000004</v>
      </c>
      <c r="N25" s="4"/>
      <c r="O25" s="4"/>
    </row>
    <row r="26" spans="1:15" ht="24.75" customHeight="1">
      <c r="A26" s="2" t="s">
        <v>31</v>
      </c>
      <c r="B26" s="7">
        <v>245</v>
      </c>
      <c r="C26" s="7">
        <v>765530919</v>
      </c>
      <c r="D26" s="7">
        <v>17</v>
      </c>
      <c r="E26" s="7">
        <v>27020000</v>
      </c>
      <c r="F26" s="7">
        <v>1</v>
      </c>
      <c r="G26" s="7">
        <v>375000</v>
      </c>
      <c r="H26" s="7">
        <v>0</v>
      </c>
      <c r="I26" s="7">
        <v>0</v>
      </c>
      <c r="J26" s="7">
        <v>23</v>
      </c>
      <c r="K26" s="7">
        <v>10822734.440000001</v>
      </c>
      <c r="L26" s="7">
        <f t="shared" si="1"/>
        <v>286</v>
      </c>
      <c r="M26" s="7">
        <f t="shared" si="2"/>
        <v>803748653.44</v>
      </c>
      <c r="N26" s="4"/>
      <c r="O26" s="4"/>
    </row>
    <row r="27" spans="1:15" ht="24.75" customHeight="1">
      <c r="A27" s="2" t="s">
        <v>32</v>
      </c>
      <c r="B27" s="7">
        <v>319</v>
      </c>
      <c r="C27" s="7">
        <v>165996168.01</v>
      </c>
      <c r="D27" s="7">
        <v>5</v>
      </c>
      <c r="E27" s="7">
        <v>3768956</v>
      </c>
      <c r="F27" s="7">
        <v>3</v>
      </c>
      <c r="G27" s="7">
        <v>3400000</v>
      </c>
      <c r="H27" s="7">
        <v>0</v>
      </c>
      <c r="I27" s="7">
        <v>0</v>
      </c>
      <c r="J27" s="7">
        <v>36</v>
      </c>
      <c r="K27" s="7">
        <v>14643307.000000004</v>
      </c>
      <c r="L27" s="7">
        <f t="shared" si="1"/>
        <v>363</v>
      </c>
      <c r="M27" s="7">
        <f t="shared" si="2"/>
        <v>187808431.01</v>
      </c>
      <c r="N27" s="4"/>
      <c r="O27" s="4"/>
    </row>
    <row r="28" spans="1:15" ht="24.75" customHeight="1">
      <c r="A28" s="2" t="s">
        <v>33</v>
      </c>
      <c r="B28" s="7">
        <v>354</v>
      </c>
      <c r="C28" s="7">
        <v>341116446.32</v>
      </c>
      <c r="D28" s="7">
        <v>6</v>
      </c>
      <c r="E28" s="7">
        <v>2918278.12</v>
      </c>
      <c r="F28" s="7">
        <v>0</v>
      </c>
      <c r="G28" s="7">
        <v>0</v>
      </c>
      <c r="H28" s="7">
        <v>0</v>
      </c>
      <c r="I28" s="7">
        <v>0</v>
      </c>
      <c r="J28" s="7">
        <v>6</v>
      </c>
      <c r="K28" s="7">
        <v>1209719</v>
      </c>
      <c r="L28" s="7">
        <f t="shared" si="1"/>
        <v>366</v>
      </c>
      <c r="M28" s="7">
        <f t="shared" si="2"/>
        <v>345244443.44</v>
      </c>
      <c r="N28" s="4"/>
      <c r="O28" s="4"/>
    </row>
    <row r="29" spans="1:15" ht="24.75" customHeight="1">
      <c r="A29" s="2" t="s">
        <v>36</v>
      </c>
      <c r="B29" s="7">
        <v>95</v>
      </c>
      <c r="C29" s="7">
        <v>116829211</v>
      </c>
      <c r="D29" s="7">
        <v>20</v>
      </c>
      <c r="E29" s="7">
        <v>20323500</v>
      </c>
      <c r="F29" s="7">
        <v>1</v>
      </c>
      <c r="G29" s="7">
        <v>800000</v>
      </c>
      <c r="H29" s="7">
        <v>0</v>
      </c>
      <c r="I29" s="7">
        <v>0</v>
      </c>
      <c r="J29" s="7">
        <v>34</v>
      </c>
      <c r="K29" s="7">
        <v>11021856</v>
      </c>
      <c r="L29" s="7">
        <f t="shared" si="1"/>
        <v>150</v>
      </c>
      <c r="M29" s="7">
        <f t="shared" si="2"/>
        <v>148974567</v>
      </c>
      <c r="N29" s="4"/>
      <c r="O29" s="4"/>
    </row>
    <row r="30" spans="1:15" ht="24.75" customHeight="1">
      <c r="A30" s="2" t="s">
        <v>35</v>
      </c>
      <c r="B30" s="7">
        <v>311</v>
      </c>
      <c r="C30" s="7">
        <v>173212268</v>
      </c>
      <c r="D30" s="7">
        <v>7</v>
      </c>
      <c r="E30" s="7">
        <v>13047710</v>
      </c>
      <c r="F30" s="7">
        <v>0</v>
      </c>
      <c r="G30" s="7">
        <v>0</v>
      </c>
      <c r="H30" s="7">
        <v>0</v>
      </c>
      <c r="I30" s="7">
        <v>0</v>
      </c>
      <c r="J30" s="7">
        <v>23</v>
      </c>
      <c r="K30" s="7">
        <v>9405203</v>
      </c>
      <c r="L30" s="7">
        <f t="shared" si="1"/>
        <v>341</v>
      </c>
      <c r="M30" s="7">
        <f t="shared" si="2"/>
        <v>195665181</v>
      </c>
      <c r="N30" s="4"/>
      <c r="O30" s="4"/>
    </row>
    <row r="31" spans="1:15" ht="24.75" customHeight="1">
      <c r="A31" s="2" t="s">
        <v>34</v>
      </c>
      <c r="B31" s="7">
        <v>70</v>
      </c>
      <c r="C31" s="7">
        <v>21278637.65</v>
      </c>
      <c r="D31" s="7">
        <v>12</v>
      </c>
      <c r="E31" s="7">
        <v>9880000</v>
      </c>
      <c r="F31" s="7">
        <v>0</v>
      </c>
      <c r="G31" s="7">
        <v>0</v>
      </c>
      <c r="H31" s="7">
        <v>0</v>
      </c>
      <c r="I31" s="7">
        <v>0</v>
      </c>
      <c r="J31" s="7">
        <v>81</v>
      </c>
      <c r="K31" s="7">
        <v>29514081.150000002</v>
      </c>
      <c r="L31" s="7">
        <f t="shared" si="1"/>
        <v>163</v>
      </c>
      <c r="M31" s="7">
        <f t="shared" si="2"/>
        <v>60672718.8</v>
      </c>
      <c r="N31" s="4"/>
      <c r="O31" s="4"/>
    </row>
    <row r="32" spans="1:15" ht="24.75" customHeight="1">
      <c r="A32" s="3" t="s">
        <v>37</v>
      </c>
      <c r="B32" s="6">
        <f>SUM(B33:B38)</f>
        <v>1234</v>
      </c>
      <c r="C32" s="6">
        <f aca="true" t="shared" si="5" ref="C32:K32">SUM(C33:C38)</f>
        <v>2711408350.01</v>
      </c>
      <c r="D32" s="6">
        <f t="shared" si="5"/>
        <v>51</v>
      </c>
      <c r="E32" s="6">
        <f t="shared" si="5"/>
        <v>127201658</v>
      </c>
      <c r="F32" s="6">
        <f t="shared" si="5"/>
        <v>134</v>
      </c>
      <c r="G32" s="6">
        <f t="shared" si="5"/>
        <v>129452259</v>
      </c>
      <c r="H32" s="6">
        <f t="shared" si="5"/>
        <v>0</v>
      </c>
      <c r="I32" s="6">
        <f t="shared" si="5"/>
        <v>0</v>
      </c>
      <c r="J32" s="6">
        <f t="shared" si="5"/>
        <v>360</v>
      </c>
      <c r="K32" s="6">
        <f t="shared" si="5"/>
        <v>195041090.68</v>
      </c>
      <c r="L32" s="6">
        <f>SUM(L33:L38)</f>
        <v>1779</v>
      </c>
      <c r="M32" s="6">
        <f>SUM(M33:M38)</f>
        <v>3163103357.69</v>
      </c>
      <c r="N32" s="4"/>
      <c r="O32" s="4"/>
    </row>
    <row r="33" spans="1:15" ht="24.75" customHeight="1">
      <c r="A33" s="2" t="s">
        <v>38</v>
      </c>
      <c r="B33" s="7">
        <v>582</v>
      </c>
      <c r="C33" s="7">
        <v>1533920173.94</v>
      </c>
      <c r="D33" s="7">
        <v>10</v>
      </c>
      <c r="E33" s="7">
        <v>21944000</v>
      </c>
      <c r="F33" s="7">
        <v>17</v>
      </c>
      <c r="G33" s="7">
        <v>29035000</v>
      </c>
      <c r="H33" s="7">
        <v>0</v>
      </c>
      <c r="I33" s="7">
        <v>0</v>
      </c>
      <c r="J33" s="7">
        <v>66</v>
      </c>
      <c r="K33" s="7">
        <v>24405649.68</v>
      </c>
      <c r="L33" s="7">
        <f t="shared" si="1"/>
        <v>675</v>
      </c>
      <c r="M33" s="7">
        <f t="shared" si="2"/>
        <v>1609304823.6200001</v>
      </c>
      <c r="N33" s="4"/>
      <c r="O33" s="4"/>
    </row>
    <row r="34" spans="1:15" ht="24.75" customHeight="1">
      <c r="A34" s="2" t="s">
        <v>39</v>
      </c>
      <c r="B34" s="7">
        <v>126</v>
      </c>
      <c r="C34" s="7">
        <v>199495300</v>
      </c>
      <c r="D34" s="7">
        <v>16</v>
      </c>
      <c r="E34" s="7">
        <v>10741850</v>
      </c>
      <c r="F34" s="7">
        <v>3</v>
      </c>
      <c r="G34" s="7">
        <v>1438000</v>
      </c>
      <c r="H34" s="7">
        <v>0</v>
      </c>
      <c r="I34" s="7">
        <v>0</v>
      </c>
      <c r="J34" s="7">
        <v>34</v>
      </c>
      <c r="K34" s="7">
        <v>10509988</v>
      </c>
      <c r="L34" s="7">
        <f t="shared" si="1"/>
        <v>179</v>
      </c>
      <c r="M34" s="7">
        <f t="shared" si="2"/>
        <v>222185138</v>
      </c>
      <c r="N34" s="4"/>
      <c r="O34" s="4"/>
    </row>
    <row r="35" spans="1:15" ht="24.75" customHeight="1">
      <c r="A35" s="2" t="s">
        <v>40</v>
      </c>
      <c r="B35" s="7">
        <v>256</v>
      </c>
      <c r="C35" s="7">
        <v>279027888.78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16</v>
      </c>
      <c r="K35" s="7">
        <v>12173700</v>
      </c>
      <c r="L35" s="7">
        <f t="shared" si="1"/>
        <v>272</v>
      </c>
      <c r="M35" s="7">
        <f t="shared" si="2"/>
        <v>291201588.78</v>
      </c>
      <c r="N35" s="4"/>
      <c r="O35" s="4"/>
    </row>
    <row r="36" spans="1:15" ht="24.75" customHeight="1">
      <c r="A36" s="2" t="s">
        <v>41</v>
      </c>
      <c r="B36" s="7">
        <v>115</v>
      </c>
      <c r="C36" s="7">
        <v>232018886</v>
      </c>
      <c r="D36" s="7">
        <v>4</v>
      </c>
      <c r="E36" s="7">
        <v>4100000</v>
      </c>
      <c r="F36" s="7">
        <v>36</v>
      </c>
      <c r="G36" s="7">
        <v>33076759</v>
      </c>
      <c r="H36" s="7">
        <v>0</v>
      </c>
      <c r="I36" s="7">
        <v>0</v>
      </c>
      <c r="J36" s="7">
        <v>39</v>
      </c>
      <c r="K36" s="7">
        <v>17663406</v>
      </c>
      <c r="L36" s="7">
        <f t="shared" si="1"/>
        <v>194</v>
      </c>
      <c r="M36" s="7">
        <f t="shared" si="2"/>
        <v>286859051</v>
      </c>
      <c r="N36" s="4"/>
      <c r="O36" s="4"/>
    </row>
    <row r="37" spans="1:15" ht="24.75" customHeight="1">
      <c r="A37" s="2" t="s">
        <v>42</v>
      </c>
      <c r="B37" s="7">
        <v>70</v>
      </c>
      <c r="C37" s="7">
        <v>43472770.2</v>
      </c>
      <c r="D37" s="7">
        <v>10</v>
      </c>
      <c r="E37" s="7">
        <v>80660808</v>
      </c>
      <c r="F37" s="7">
        <v>60</v>
      </c>
      <c r="G37" s="7">
        <v>50335000</v>
      </c>
      <c r="H37" s="7">
        <v>0</v>
      </c>
      <c r="I37" s="7">
        <v>0</v>
      </c>
      <c r="J37" s="7">
        <v>65</v>
      </c>
      <c r="K37" s="7">
        <v>27301549</v>
      </c>
      <c r="L37" s="7">
        <f t="shared" si="1"/>
        <v>205</v>
      </c>
      <c r="M37" s="7">
        <f t="shared" si="2"/>
        <v>201770127.2</v>
      </c>
      <c r="N37" s="4"/>
      <c r="O37" s="4"/>
    </row>
    <row r="38" spans="1:15" ht="24.75" customHeight="1">
      <c r="A38" s="2" t="s">
        <v>43</v>
      </c>
      <c r="B38" s="7">
        <v>85</v>
      </c>
      <c r="C38" s="7">
        <v>423473331.09000003</v>
      </c>
      <c r="D38" s="7">
        <v>11</v>
      </c>
      <c r="E38" s="7">
        <v>9755000</v>
      </c>
      <c r="F38" s="7">
        <v>18</v>
      </c>
      <c r="G38" s="7">
        <v>15567500</v>
      </c>
      <c r="H38" s="7">
        <v>0</v>
      </c>
      <c r="I38" s="7">
        <v>0</v>
      </c>
      <c r="J38" s="7">
        <v>140</v>
      </c>
      <c r="K38" s="7">
        <v>102986798</v>
      </c>
      <c r="L38" s="7">
        <f t="shared" si="1"/>
        <v>254</v>
      </c>
      <c r="M38" s="7">
        <f t="shared" si="2"/>
        <v>551782629.09</v>
      </c>
      <c r="N38" s="4"/>
      <c r="O38" s="4"/>
    </row>
    <row r="39" spans="1:15" ht="24.75" customHeight="1">
      <c r="A39" s="3" t="s">
        <v>44</v>
      </c>
      <c r="B39" s="6">
        <f>SUM(B40:B45)</f>
        <v>791</v>
      </c>
      <c r="C39" s="6">
        <f aca="true" t="shared" si="6" ref="C39:M39">SUM(C40:C45)</f>
        <v>991406583</v>
      </c>
      <c r="D39" s="6">
        <f t="shared" si="6"/>
        <v>194</v>
      </c>
      <c r="E39" s="6">
        <f t="shared" si="6"/>
        <v>129893547.25999999</v>
      </c>
      <c r="F39" s="6">
        <f t="shared" si="6"/>
        <v>29</v>
      </c>
      <c r="G39" s="6">
        <f t="shared" si="6"/>
        <v>29235000</v>
      </c>
      <c r="H39" s="6">
        <f t="shared" si="6"/>
        <v>2</v>
      </c>
      <c r="I39" s="6">
        <f t="shared" si="6"/>
        <v>300000</v>
      </c>
      <c r="J39" s="6">
        <f t="shared" si="6"/>
        <v>310</v>
      </c>
      <c r="K39" s="6">
        <f t="shared" si="6"/>
        <v>145545711.27</v>
      </c>
      <c r="L39" s="6">
        <f t="shared" si="6"/>
        <v>1326</v>
      </c>
      <c r="M39" s="6">
        <f t="shared" si="6"/>
        <v>1296380841.5300002</v>
      </c>
      <c r="N39" s="4"/>
      <c r="O39" s="4"/>
    </row>
    <row r="40" spans="1:15" ht="24.75" customHeight="1">
      <c r="A40" s="2" t="s">
        <v>53</v>
      </c>
      <c r="B40" s="7">
        <v>161</v>
      </c>
      <c r="C40" s="7">
        <v>512339206.4</v>
      </c>
      <c r="D40" s="7">
        <v>2</v>
      </c>
      <c r="E40" s="7">
        <v>800000</v>
      </c>
      <c r="F40" s="7">
        <v>0</v>
      </c>
      <c r="G40" s="7">
        <v>0</v>
      </c>
      <c r="H40" s="7">
        <v>0</v>
      </c>
      <c r="I40" s="7">
        <v>0</v>
      </c>
      <c r="J40" s="7">
        <v>20</v>
      </c>
      <c r="K40" s="7">
        <v>7440699.02</v>
      </c>
      <c r="L40" s="7">
        <f t="shared" si="1"/>
        <v>183</v>
      </c>
      <c r="M40" s="7">
        <f t="shared" si="2"/>
        <v>520579905.41999996</v>
      </c>
      <c r="N40" s="4"/>
      <c r="O40" s="4"/>
    </row>
    <row r="41" spans="1:15" ht="24.75" customHeight="1">
      <c r="A41" s="2" t="s">
        <v>54</v>
      </c>
      <c r="B41" s="7">
        <v>351</v>
      </c>
      <c r="C41" s="7">
        <v>299908744.71000004</v>
      </c>
      <c r="D41" s="7">
        <v>26</v>
      </c>
      <c r="E41" s="7">
        <v>9150000</v>
      </c>
      <c r="F41" s="7">
        <v>1</v>
      </c>
      <c r="G41" s="7">
        <v>800000</v>
      </c>
      <c r="H41" s="7">
        <v>0</v>
      </c>
      <c r="I41" s="7">
        <v>0</v>
      </c>
      <c r="J41" s="7">
        <v>27</v>
      </c>
      <c r="K41" s="7">
        <v>10806880.010000002</v>
      </c>
      <c r="L41" s="7">
        <f t="shared" si="1"/>
        <v>405</v>
      </c>
      <c r="M41" s="7">
        <f t="shared" si="2"/>
        <v>320665624.72</v>
      </c>
      <c r="N41" s="4"/>
      <c r="O41" s="4"/>
    </row>
    <row r="42" spans="1:15" ht="24.75" customHeight="1">
      <c r="A42" s="2" t="s">
        <v>45</v>
      </c>
      <c r="B42" s="7">
        <v>30</v>
      </c>
      <c r="C42" s="7">
        <v>17179242</v>
      </c>
      <c r="D42" s="7">
        <v>43</v>
      </c>
      <c r="E42" s="7">
        <v>29303897.86</v>
      </c>
      <c r="F42" s="7">
        <v>2</v>
      </c>
      <c r="G42" s="7">
        <v>3400000</v>
      </c>
      <c r="H42" s="7">
        <v>0</v>
      </c>
      <c r="I42" s="7">
        <v>0</v>
      </c>
      <c r="J42" s="7">
        <v>18</v>
      </c>
      <c r="K42" s="7">
        <v>54511891.480000004</v>
      </c>
      <c r="L42" s="7">
        <f t="shared" si="1"/>
        <v>93</v>
      </c>
      <c r="M42" s="7">
        <f t="shared" si="2"/>
        <v>104395031.34</v>
      </c>
      <c r="N42" s="4"/>
      <c r="O42" s="4"/>
    </row>
    <row r="43" spans="1:15" ht="24.75" customHeight="1">
      <c r="A43" s="2" t="s">
        <v>46</v>
      </c>
      <c r="B43" s="7">
        <v>146</v>
      </c>
      <c r="C43" s="7">
        <v>113385839</v>
      </c>
      <c r="D43" s="7">
        <v>27</v>
      </c>
      <c r="E43" s="7">
        <v>19351946.4</v>
      </c>
      <c r="F43" s="7">
        <v>7</v>
      </c>
      <c r="G43" s="7">
        <v>15300000</v>
      </c>
      <c r="H43" s="7">
        <v>0</v>
      </c>
      <c r="I43" s="7">
        <v>0</v>
      </c>
      <c r="J43" s="7">
        <v>27</v>
      </c>
      <c r="K43" s="7">
        <v>9561582</v>
      </c>
      <c r="L43" s="7">
        <f t="shared" si="1"/>
        <v>207</v>
      </c>
      <c r="M43" s="7">
        <f t="shared" si="2"/>
        <v>157599367.4</v>
      </c>
      <c r="N43" s="4"/>
      <c r="O43" s="4"/>
    </row>
    <row r="44" spans="1:15" ht="24.75" customHeight="1">
      <c r="A44" s="2" t="s">
        <v>47</v>
      </c>
      <c r="B44" s="7">
        <v>25</v>
      </c>
      <c r="C44" s="7">
        <v>14724136.89</v>
      </c>
      <c r="D44" s="7">
        <v>13</v>
      </c>
      <c r="E44" s="7">
        <v>9063183</v>
      </c>
      <c r="F44" s="7">
        <v>2</v>
      </c>
      <c r="G44" s="7">
        <v>675000</v>
      </c>
      <c r="H44" s="7">
        <v>1</v>
      </c>
      <c r="I44" s="7">
        <v>200000</v>
      </c>
      <c r="J44" s="7">
        <v>12</v>
      </c>
      <c r="K44" s="7">
        <v>4064583.76</v>
      </c>
      <c r="L44" s="7">
        <f t="shared" si="1"/>
        <v>53</v>
      </c>
      <c r="M44" s="7">
        <f t="shared" si="2"/>
        <v>28726903.65</v>
      </c>
      <c r="N44" s="4"/>
      <c r="O44" s="4"/>
    </row>
    <row r="45" spans="1:15" ht="24.75" customHeight="1">
      <c r="A45" s="2" t="s">
        <v>48</v>
      </c>
      <c r="B45" s="7">
        <v>78</v>
      </c>
      <c r="C45" s="7">
        <v>33869414</v>
      </c>
      <c r="D45" s="7">
        <v>83</v>
      </c>
      <c r="E45" s="7">
        <v>62224520</v>
      </c>
      <c r="F45" s="7">
        <v>17</v>
      </c>
      <c r="G45" s="7">
        <v>9060000</v>
      </c>
      <c r="H45" s="7">
        <v>1</v>
      </c>
      <c r="I45" s="7">
        <v>100000</v>
      </c>
      <c r="J45" s="7">
        <v>206</v>
      </c>
      <c r="K45" s="7">
        <v>59160075</v>
      </c>
      <c r="L45" s="7">
        <f t="shared" si="1"/>
        <v>385</v>
      </c>
      <c r="M45" s="7">
        <f t="shared" si="2"/>
        <v>164414009</v>
      </c>
      <c r="N45" s="4"/>
      <c r="O45" s="4"/>
    </row>
    <row r="46" spans="1:15" ht="30.75" customHeight="1">
      <c r="A46" s="13" t="s">
        <v>49</v>
      </c>
      <c r="B46" s="14">
        <f>B9+B16+B24+B32+B39</f>
        <v>4960</v>
      </c>
      <c r="C46" s="14">
        <f aca="true" t="shared" si="7" ref="C46:K46">C9+C16+C24+C32+C39</f>
        <v>7050041343.940001</v>
      </c>
      <c r="D46" s="14">
        <f t="shared" si="7"/>
        <v>561</v>
      </c>
      <c r="E46" s="14">
        <f t="shared" si="7"/>
        <v>658558313.24</v>
      </c>
      <c r="F46" s="14">
        <f t="shared" si="7"/>
        <v>261</v>
      </c>
      <c r="G46" s="14">
        <f t="shared" si="7"/>
        <v>341114759</v>
      </c>
      <c r="H46" s="14">
        <f t="shared" si="7"/>
        <v>11</v>
      </c>
      <c r="I46" s="14">
        <f t="shared" si="7"/>
        <v>2865044.76</v>
      </c>
      <c r="J46" s="14">
        <f t="shared" si="7"/>
        <v>1995</v>
      </c>
      <c r="K46" s="14">
        <f t="shared" si="7"/>
        <v>1696929205.15</v>
      </c>
      <c r="L46" s="14">
        <f>L9+L16+L24+L32+L39</f>
        <v>7788</v>
      </c>
      <c r="M46" s="14">
        <f>M9+M16+M24+M32+M39</f>
        <v>9749508666.090002</v>
      </c>
      <c r="N46" s="4"/>
      <c r="O46" s="4"/>
    </row>
    <row r="47" spans="3:13" ht="19.5" customHeight="1">
      <c r="C47" s="4"/>
      <c r="D47" s="4"/>
      <c r="E47" s="4"/>
      <c r="F47" s="4"/>
      <c r="G47" s="4"/>
      <c r="H47" s="4"/>
      <c r="I47" s="4"/>
      <c r="K47" s="4"/>
      <c r="L47" s="4"/>
      <c r="M47" s="4"/>
    </row>
    <row r="49" spans="2:13" ht="19.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2:13" s="15" customFormat="1" ht="19.5" customHeight="1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2:13" s="15" customFormat="1" ht="19.5" customHeight="1" hidden="1">
      <c r="B51" s="16">
        <v>7917</v>
      </c>
      <c r="C51" s="16">
        <v>10473365699.6</v>
      </c>
      <c r="D51" s="16">
        <v>1231</v>
      </c>
      <c r="E51" s="16">
        <v>1458782337.1499999</v>
      </c>
      <c r="F51" s="16">
        <v>527</v>
      </c>
      <c r="G51" s="16">
        <v>663486209</v>
      </c>
      <c r="H51" s="16">
        <v>20</v>
      </c>
      <c r="I51" s="16">
        <v>7590044.76</v>
      </c>
      <c r="J51" s="16">
        <v>3769</v>
      </c>
      <c r="K51" s="16">
        <v>3337686141.4500003</v>
      </c>
      <c r="L51" s="16">
        <v>13464</v>
      </c>
      <c r="M51" s="16">
        <v>15940910431.960003</v>
      </c>
    </row>
    <row r="52" spans="2:13" s="15" customFormat="1" ht="19.5" customHeight="1" hidden="1">
      <c r="B52" s="16">
        <v>2957</v>
      </c>
      <c r="C52" s="16">
        <v>3423324355.66</v>
      </c>
      <c r="D52" s="16">
        <v>670</v>
      </c>
      <c r="E52" s="16">
        <v>800224023.9100001</v>
      </c>
      <c r="F52" s="16">
        <v>266</v>
      </c>
      <c r="G52" s="16">
        <v>322371450</v>
      </c>
      <c r="H52" s="16">
        <v>9</v>
      </c>
      <c r="I52" s="16">
        <v>4725000</v>
      </c>
      <c r="J52" s="16">
        <v>1774</v>
      </c>
      <c r="K52" s="16">
        <v>1640756936.3</v>
      </c>
      <c r="L52" s="16">
        <v>5676</v>
      </c>
      <c r="M52" s="16">
        <v>6191401765.869999</v>
      </c>
    </row>
    <row r="53" spans="2:13" s="15" customFormat="1" ht="34.5" customHeight="1" hidden="1">
      <c r="B53" s="17">
        <f>SUM(B51-B52)</f>
        <v>4960</v>
      </c>
      <c r="C53" s="17">
        <f aca="true" t="shared" si="8" ref="C53:M53">SUM(C51-C52)</f>
        <v>7050041343.940001</v>
      </c>
      <c r="D53" s="17">
        <f t="shared" si="8"/>
        <v>561</v>
      </c>
      <c r="E53" s="17">
        <f t="shared" si="8"/>
        <v>658558313.2399998</v>
      </c>
      <c r="F53" s="17">
        <f t="shared" si="8"/>
        <v>261</v>
      </c>
      <c r="G53" s="17">
        <f t="shared" si="8"/>
        <v>341114759</v>
      </c>
      <c r="H53" s="17">
        <f t="shared" si="8"/>
        <v>11</v>
      </c>
      <c r="I53" s="17">
        <f t="shared" si="8"/>
        <v>2865044.76</v>
      </c>
      <c r="J53" s="17">
        <f t="shared" si="8"/>
        <v>1995</v>
      </c>
      <c r="K53" s="17">
        <f t="shared" si="8"/>
        <v>1696929205.1500003</v>
      </c>
      <c r="L53" s="17">
        <f t="shared" si="8"/>
        <v>7788</v>
      </c>
      <c r="M53" s="17">
        <f t="shared" si="8"/>
        <v>9749508666.090004</v>
      </c>
    </row>
    <row r="54" spans="2:13" s="15" customFormat="1" ht="19.5" customHeight="1" hidden="1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</sheetData>
  <sheetProtection/>
  <mergeCells count="11">
    <mergeCell ref="A1:M1"/>
    <mergeCell ref="A2:M2"/>
    <mergeCell ref="A3:M3"/>
    <mergeCell ref="A4:M4"/>
    <mergeCell ref="D6:I6"/>
    <mergeCell ref="B7:C7"/>
    <mergeCell ref="D7:E7"/>
    <mergeCell ref="F7:G7"/>
    <mergeCell ref="H7:I7"/>
    <mergeCell ref="J7:K7"/>
    <mergeCell ref="L7:M7"/>
  </mergeCells>
  <printOptions horizontalCentered="1" verticalCentered="1"/>
  <pageMargins left="0.1968503937007874" right="0.1968503937007874" top="0" bottom="0.1968503937007874" header="0" footer="0"/>
  <pageSetup fitToHeight="1" fitToWidth="1"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Roxanni Amparo Baez M.</dc:creator>
  <cp:keywords/>
  <dc:description/>
  <cp:lastModifiedBy>Leidy Hernandez</cp:lastModifiedBy>
  <cp:lastPrinted>2022-04-05T20:22:59Z</cp:lastPrinted>
  <dcterms:created xsi:type="dcterms:W3CDTF">2017-05-04T13:35:28Z</dcterms:created>
  <dcterms:modified xsi:type="dcterms:W3CDTF">2022-07-05T19:23:55Z</dcterms:modified>
  <cp:category/>
  <cp:version/>
  <cp:contentType/>
  <cp:contentStatus/>
</cp:coreProperties>
</file>