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a.pena\Desktop\OLAIP\Documentos a subir en febrero HP\Variacion Absoluta y Porcentual\"/>
    </mc:Choice>
  </mc:AlternateContent>
  <xr:revisionPtr revIDLastSave="0" documentId="8_{22767AF0-AB84-48A7-8633-C4833C4BE149}" xr6:coauthVersionLast="47" xr6:coauthVersionMax="47" xr10:uidLastSave="{00000000-0000-0000-0000-000000000000}"/>
  <bookViews>
    <workbookView xWindow="-120" yWindow="-120" windowWidth="29040" windowHeight="15840"/>
  </bookViews>
  <sheets>
    <sheet name="ABRIL-JUNIO" sheetId="2" r:id="rId1"/>
  </sheets>
  <definedNames>
    <definedName name="A_impresión_IM" localSheetId="0">'ABRIL-JUNIO'!$A$1:$M$16</definedName>
    <definedName name="A_IMPRESIÓN_IM">#REF!</definedName>
    <definedName name="_xlnm.Print_Area" localSheetId="0">'ABRIL-JUNIO'!$A$1:$M$16</definedName>
    <definedName name="ENERO.FEBRERO" localSheetId="0">'ABRIL-JUNIO'!$A$1:$M$16</definedName>
    <definedName name="PRINT_AREA" localSheetId="0">'ABRIL-JUNIO'!$A$1:$M$15</definedName>
    <definedName name="PRINT_AREA">#REF!</definedName>
    <definedName name="PRINT_AREA_MI" localSheetId="0">'ABRIL-JUNIO'!$A$1:$M$15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B19" i="2"/>
  <c r="C19" i="2"/>
  <c r="F19" i="2"/>
  <c r="G19" i="2"/>
  <c r="J19" i="2"/>
  <c r="K19" i="2"/>
  <c r="H12" i="2"/>
  <c r="I12" i="2"/>
  <c r="D12" i="2"/>
  <c r="E12" i="2" s="1"/>
  <c r="L11" i="2"/>
  <c r="M11" i="2"/>
  <c r="H11" i="2"/>
  <c r="I11" i="2" s="1"/>
  <c r="H10" i="2"/>
  <c r="I10" i="2"/>
  <c r="D10" i="2"/>
  <c r="E10" i="2"/>
  <c r="L9" i="2"/>
  <c r="M9" i="2"/>
  <c r="H9" i="2"/>
  <c r="I9" i="2"/>
  <c r="D9" i="2"/>
  <c r="E9" i="2" s="1"/>
  <c r="L8" i="2"/>
  <c r="M8" i="2" s="1"/>
  <c r="H8" i="2"/>
  <c r="I8" i="2"/>
  <c r="D8" i="2"/>
  <c r="E8" i="2"/>
  <c r="L10" i="2"/>
  <c r="M10" i="2"/>
  <c r="F13" i="2"/>
  <c r="G13" i="2"/>
  <c r="K13" i="2"/>
  <c r="L13" i="2" s="1"/>
  <c r="M13" i="2" s="1"/>
  <c r="L12" i="2"/>
  <c r="M12" i="2"/>
  <c r="J13" i="2"/>
  <c r="H13" i="2"/>
  <c r="I13" i="2"/>
  <c r="C13" i="2"/>
  <c r="D13" i="2" s="1"/>
  <c r="E13" i="2" s="1"/>
  <c r="D11" i="2"/>
  <c r="E11" i="2" s="1"/>
</calcChain>
</file>

<file path=xl/sharedStrings.xml><?xml version="1.0" encoding="utf-8"?>
<sst xmlns="http://schemas.openxmlformats.org/spreadsheetml/2006/main" count="24" uniqueCount="18">
  <si>
    <t>VARIACION ABSOLUTA Y PORCENTUAL DE LOS MONTOS FORMALIZADO</t>
  </si>
  <si>
    <t>DESEMBOLSADO Y COBRADO POR REGIONALES</t>
  </si>
  <si>
    <t>FORMALIZADO</t>
  </si>
  <si>
    <t>REGIONALES</t>
  </si>
  <si>
    <t>VARIACION</t>
  </si>
  <si>
    <t xml:space="preserve"> </t>
  </si>
  <si>
    <t>ABSOL.</t>
  </si>
  <si>
    <t>Regional 01</t>
  </si>
  <si>
    <t>Regional 02</t>
  </si>
  <si>
    <t>Regional 03</t>
  </si>
  <si>
    <t>Regional 04</t>
  </si>
  <si>
    <t>Regional 05</t>
  </si>
  <si>
    <t>(VALORES EN RD$)</t>
  </si>
  <si>
    <t xml:space="preserve">DESEMBOLSADO </t>
  </si>
  <si>
    <t xml:space="preserve">COBRADO </t>
  </si>
  <si>
    <t>%</t>
  </si>
  <si>
    <t>TOTAL GENERAL</t>
  </si>
  <si>
    <t xml:space="preserve">     ABRIL-JUNIO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</si>
</sst>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8" formatCode="_(* #,##0_);_(* \(#,##0\);_(* &quot;-&quot;??_);_(@_)"/>
  </numFmts>
  <fonts count="7" x14ac:knownFonts="1">
    <font>
      <sz val="12"/>
      <name val="Helv"/>
    </font>
    <font>
      <sz val="12"/>
      <name val="Helv"/>
    </font>
    <font>
      <sz val="12"/>
      <name val="Book Antiqua"/>
      <family val="1"/>
    </font>
    <font>
      <sz val="10"/>
      <name val="Arial"/>
      <family val="2"/>
    </font>
    <font>
      <sz val="18"/>
      <name val="Helv"/>
    </font>
    <font>
      <sz val="18"/>
      <color indexed="8"/>
      <name val="Book Antiqua"/>
      <family val="1"/>
    </font>
    <font>
      <sz val="18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37" fontId="6" fillId="0" borderId="0" xfId="0" applyNumberFormat="1" applyFont="1" applyBorder="1" applyAlignment="1" applyProtection="1"/>
    <xf numFmtId="37" fontId="4" fillId="0" borderId="0" xfId="0" applyNumberFormat="1" applyFont="1" applyProtection="1"/>
    <xf numFmtId="37" fontId="0" fillId="0" borderId="0" xfId="0" applyNumberFormat="1" applyFont="1" applyProtection="1"/>
    <xf numFmtId="0" fontId="0" fillId="0" borderId="0" xfId="0" applyFont="1"/>
    <xf numFmtId="0" fontId="6" fillId="0" borderId="0" xfId="0" applyFont="1" applyAlignment="1" applyProtection="1">
      <alignment horizontal="left"/>
    </xf>
    <xf numFmtId="178" fontId="6" fillId="0" borderId="0" xfId="1" applyNumberFormat="1" applyFont="1"/>
    <xf numFmtId="178" fontId="6" fillId="0" borderId="0" xfId="0" applyNumberFormat="1" applyFont="1"/>
    <xf numFmtId="0" fontId="6" fillId="0" borderId="0" xfId="0" applyFont="1"/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/>
    <xf numFmtId="178" fontId="2" fillId="0" borderId="0" xfId="1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left"/>
    </xf>
    <xf numFmtId="37" fontId="6" fillId="0" borderId="0" xfId="0" applyNumberFormat="1" applyFont="1" applyFill="1" applyBorder="1" applyAlignment="1" applyProtection="1">
      <alignment horizontal="left"/>
    </xf>
    <xf numFmtId="38" fontId="6" fillId="0" borderId="0" xfId="0" applyNumberFormat="1" applyFont="1" applyFill="1" applyBorder="1" applyAlignment="1" applyProtection="1">
      <alignment horizontal="left"/>
    </xf>
    <xf numFmtId="40" fontId="6" fillId="0" borderId="0" xfId="0" applyNumberFormat="1" applyFont="1" applyFill="1" applyBorder="1" applyAlignment="1" applyProtection="1">
      <alignment horizontal="left"/>
    </xf>
    <xf numFmtId="178" fontId="6" fillId="0" borderId="0" xfId="2" applyNumberFormat="1" applyFont="1" applyFill="1" applyBorder="1" applyAlignment="1">
      <alignment horizontal="left"/>
    </xf>
    <xf numFmtId="39" fontId="6" fillId="0" borderId="0" xfId="0" applyNumberFormat="1" applyFont="1" applyFill="1" applyBorder="1" applyAlignment="1" applyProtection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114300</xdr:rowOff>
    </xdr:from>
    <xdr:to>
      <xdr:col>1</xdr:col>
      <xdr:colOff>990600</xdr:colOff>
      <xdr:row>4</xdr:row>
      <xdr:rowOff>142875</xdr:rowOff>
    </xdr:to>
    <xdr:pic>
      <xdr:nvPicPr>
        <xdr:cNvPr id="2076" name="Imagen 2">
          <a:extLst>
            <a:ext uri="{FF2B5EF4-FFF2-40B4-BE49-F238E27FC236}">
              <a16:creationId xmlns:a16="http://schemas.microsoft.com/office/drawing/2014/main" id="{5D1AA347-FBB6-79C6-3F6A-3CB06B4C8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4300"/>
          <a:ext cx="28352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30"/>
  <sheetViews>
    <sheetView showGridLines="0" tabSelected="1" defaultGridColor="0" colorId="17" zoomScale="60" zoomScaleNormal="60" workbookViewId="0">
      <selection activeCell="C25" sqref="C25"/>
    </sheetView>
  </sheetViews>
  <sheetFormatPr baseColWidth="10" defaultColWidth="9.77734375" defaultRowHeight="23.25" x14ac:dyDescent="0.35"/>
  <cols>
    <col min="1" max="1" width="26.33203125" style="1" customWidth="1"/>
    <col min="2" max="2" width="18" style="1" customWidth="1"/>
    <col min="3" max="3" width="18" style="1" bestFit="1" customWidth="1"/>
    <col min="4" max="4" width="19.77734375" style="1" customWidth="1"/>
    <col min="5" max="5" width="10.33203125" style="1" bestFit="1" customWidth="1"/>
    <col min="6" max="6" width="19.21875" style="1" customWidth="1"/>
    <col min="7" max="7" width="19.109375" style="1" customWidth="1"/>
    <col min="8" max="8" width="20.5546875" style="1" customWidth="1"/>
    <col min="9" max="9" width="10.33203125" style="1" bestFit="1" customWidth="1"/>
    <col min="10" max="11" width="19.109375" style="1" bestFit="1" customWidth="1"/>
    <col min="12" max="12" width="18.44140625" style="1" bestFit="1" customWidth="1"/>
    <col min="13" max="13" width="10.33203125" style="1" bestFit="1" customWidth="1"/>
    <col min="14" max="14" width="11.21875" style="1" customWidth="1"/>
    <col min="15" max="15" width="11.77734375" style="1" customWidth="1"/>
    <col min="16" max="16" width="13.77734375" style="1" customWidth="1"/>
    <col min="17" max="16384" width="9.77734375" style="1"/>
  </cols>
  <sheetData>
    <row r="1" spans="1:16" ht="25.5" customHeight="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21.75" customHeight="1" x14ac:dyDescent="0.3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ht="24" customHeight="1" x14ac:dyDescent="0.3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6" x14ac:dyDescent="0.35">
      <c r="A4" s="11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6" ht="12.75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6" ht="43.5" customHeight="1" x14ac:dyDescent="0.35">
      <c r="A6" s="16" t="s">
        <v>3</v>
      </c>
      <c r="B6" s="17" t="s">
        <v>2</v>
      </c>
      <c r="C6" s="17"/>
      <c r="D6" s="17" t="s">
        <v>4</v>
      </c>
      <c r="E6" s="17"/>
      <c r="F6" s="17" t="s">
        <v>13</v>
      </c>
      <c r="G6" s="17"/>
      <c r="H6" s="10" t="s">
        <v>4</v>
      </c>
      <c r="I6" s="18"/>
      <c r="J6" s="17" t="s">
        <v>14</v>
      </c>
      <c r="K6" s="17"/>
      <c r="L6" s="10" t="s">
        <v>4</v>
      </c>
      <c r="M6" s="18"/>
    </row>
    <row r="7" spans="1:16" ht="27" customHeight="1" x14ac:dyDescent="0.35">
      <c r="A7" s="16"/>
      <c r="B7" s="10">
        <v>2021</v>
      </c>
      <c r="C7" s="10">
        <v>2022</v>
      </c>
      <c r="D7" s="10" t="s">
        <v>6</v>
      </c>
      <c r="E7" s="10" t="s">
        <v>15</v>
      </c>
      <c r="F7" s="10">
        <v>2021</v>
      </c>
      <c r="G7" s="10">
        <v>2022</v>
      </c>
      <c r="H7" s="10" t="s">
        <v>6</v>
      </c>
      <c r="I7" s="10" t="s">
        <v>15</v>
      </c>
      <c r="J7" s="10">
        <v>2021</v>
      </c>
      <c r="K7" s="10">
        <v>2022</v>
      </c>
      <c r="L7" s="10" t="s">
        <v>6</v>
      </c>
      <c r="M7" s="10" t="s">
        <v>15</v>
      </c>
    </row>
    <row r="8" spans="1:16" ht="50.1" customHeight="1" x14ac:dyDescent="0.35">
      <c r="A8" s="18" t="s">
        <v>7</v>
      </c>
      <c r="B8" s="19">
        <v>2460574840.3100004</v>
      </c>
      <c r="C8" s="19">
        <v>1749720015.7699995</v>
      </c>
      <c r="D8" s="20">
        <f t="shared" ref="D8:D13" si="0">(C8-B8)</f>
        <v>-710854824.54000092</v>
      </c>
      <c r="E8" s="21">
        <f t="shared" ref="E8:E13" si="1">(D8/B8)*100</f>
        <v>-28.889786764236053</v>
      </c>
      <c r="F8" s="22">
        <v>2234347186.3600006</v>
      </c>
      <c r="G8" s="22">
        <v>1851612428.1600001</v>
      </c>
      <c r="H8" s="19">
        <f t="shared" ref="H8:H13" si="2">(G8-F8)</f>
        <v>-382734758.20000052</v>
      </c>
      <c r="I8" s="21">
        <f t="shared" ref="I8:I13" si="3">(H8/F8)*100</f>
        <v>-17.129601009927107</v>
      </c>
      <c r="J8" s="22">
        <v>1528504377.0799994</v>
      </c>
      <c r="K8" s="22">
        <v>1082909572.4300001</v>
      </c>
      <c r="L8" s="20">
        <f t="shared" ref="L8:L13" si="4">(K8-J8)</f>
        <v>-445594804.64999938</v>
      </c>
      <c r="M8" s="21">
        <f t="shared" ref="M8:M13" si="5">(L8/J8)*100</f>
        <v>-29.152340767335446</v>
      </c>
      <c r="N8" s="3"/>
      <c r="O8" s="3"/>
    </row>
    <row r="9" spans="1:16" ht="50.1" customHeight="1" x14ac:dyDescent="0.35">
      <c r="A9" s="18" t="s">
        <v>8</v>
      </c>
      <c r="B9" s="19">
        <v>1142194457.26</v>
      </c>
      <c r="C9" s="19">
        <v>1402085888.8299997</v>
      </c>
      <c r="D9" s="19">
        <f t="shared" si="0"/>
        <v>259891431.56999969</v>
      </c>
      <c r="E9" s="23">
        <f t="shared" si="1"/>
        <v>22.753693989502533</v>
      </c>
      <c r="F9" s="22">
        <v>1086370366.3999996</v>
      </c>
      <c r="G9" s="22">
        <v>1340606098.4900002</v>
      </c>
      <c r="H9" s="19">
        <f t="shared" si="2"/>
        <v>254235732.09000063</v>
      </c>
      <c r="I9" s="23">
        <f t="shared" si="3"/>
        <v>23.402307348688439</v>
      </c>
      <c r="J9" s="22">
        <v>665139143.00000012</v>
      </c>
      <c r="K9" s="22">
        <v>929269215.35000002</v>
      </c>
      <c r="L9" s="20">
        <f t="shared" si="4"/>
        <v>264130072.3499999</v>
      </c>
      <c r="M9" s="21">
        <f t="shared" si="5"/>
        <v>39.710498942925668</v>
      </c>
      <c r="N9" s="3"/>
      <c r="O9" s="3"/>
    </row>
    <row r="10" spans="1:16" ht="50.1" customHeight="1" x14ac:dyDescent="0.35">
      <c r="A10" s="18" t="s">
        <v>9</v>
      </c>
      <c r="B10" s="19">
        <v>2036386956.21</v>
      </c>
      <c r="C10" s="19">
        <v>2138218562.2700002</v>
      </c>
      <c r="D10" s="19">
        <f t="shared" si="0"/>
        <v>101831606.06000018</v>
      </c>
      <c r="E10" s="23">
        <f t="shared" si="1"/>
        <v>5.0006019607159047</v>
      </c>
      <c r="F10" s="22">
        <v>1881400889.6300001</v>
      </c>
      <c r="G10" s="22">
        <v>1965939875.5099998</v>
      </c>
      <c r="H10" s="20">
        <f t="shared" si="2"/>
        <v>84538985.879999638</v>
      </c>
      <c r="I10" s="21">
        <f t="shared" si="3"/>
        <v>4.4934062881529329</v>
      </c>
      <c r="J10" s="22">
        <v>1373519922.2999997</v>
      </c>
      <c r="K10" s="22">
        <v>1268052714.04</v>
      </c>
      <c r="L10" s="20">
        <f t="shared" si="4"/>
        <v>-105467208.25999975</v>
      </c>
      <c r="M10" s="21">
        <f t="shared" si="5"/>
        <v>-7.6786078270631704</v>
      </c>
      <c r="N10" s="3"/>
    </row>
    <row r="11" spans="1:16" ht="50.1" customHeight="1" x14ac:dyDescent="0.35">
      <c r="A11" s="18" t="s">
        <v>10</v>
      </c>
      <c r="B11" s="19">
        <v>2338425481.8400002</v>
      </c>
      <c r="C11" s="19">
        <v>3163103357.6900001</v>
      </c>
      <c r="D11" s="19">
        <f t="shared" si="0"/>
        <v>824677875.8499999</v>
      </c>
      <c r="E11" s="23">
        <f t="shared" si="1"/>
        <v>35.266373987726929</v>
      </c>
      <c r="F11" s="22">
        <v>2286707288.2400007</v>
      </c>
      <c r="G11" s="22">
        <v>3119613999.27</v>
      </c>
      <c r="H11" s="19">
        <f t="shared" si="2"/>
        <v>832906711.02999926</v>
      </c>
      <c r="I11" s="23">
        <f t="shared" si="3"/>
        <v>36.423844683289516</v>
      </c>
      <c r="J11" s="22">
        <v>1752728658.8200004</v>
      </c>
      <c r="K11" s="22">
        <v>1658006325.5900002</v>
      </c>
      <c r="L11" s="20">
        <f t="shared" si="4"/>
        <v>-94722333.230000257</v>
      </c>
      <c r="M11" s="21">
        <f t="shared" si="5"/>
        <v>-5.404278223748034</v>
      </c>
      <c r="N11" s="3"/>
      <c r="O11" s="3"/>
      <c r="P11" s="3"/>
    </row>
    <row r="12" spans="1:16" ht="50.1" customHeight="1" x14ac:dyDescent="0.35">
      <c r="A12" s="18" t="s">
        <v>11</v>
      </c>
      <c r="B12" s="19">
        <v>1560342982.8599999</v>
      </c>
      <c r="C12" s="19">
        <v>1296380841.5300002</v>
      </c>
      <c r="D12" s="20">
        <f t="shared" si="0"/>
        <v>-263962141.32999969</v>
      </c>
      <c r="E12" s="21">
        <f t="shared" si="1"/>
        <v>-16.916930715205673</v>
      </c>
      <c r="F12" s="22">
        <v>1640118961.6399999</v>
      </c>
      <c r="G12" s="22">
        <v>1203021035.8999999</v>
      </c>
      <c r="H12" s="19">
        <f t="shared" si="2"/>
        <v>-437097925.74000001</v>
      </c>
      <c r="I12" s="21">
        <f t="shared" si="3"/>
        <v>-26.650379390951851</v>
      </c>
      <c r="J12" s="22">
        <v>920188588.2700001</v>
      </c>
      <c r="K12" s="22">
        <v>982357842.70999992</v>
      </c>
      <c r="L12" s="20">
        <f t="shared" si="4"/>
        <v>62169254.439999819</v>
      </c>
      <c r="M12" s="21">
        <f t="shared" si="5"/>
        <v>6.7561427334021911</v>
      </c>
      <c r="N12" s="3"/>
      <c r="O12" s="3"/>
      <c r="P12" s="3"/>
    </row>
    <row r="13" spans="1:16" ht="50.1" customHeight="1" x14ac:dyDescent="0.35">
      <c r="A13" s="18" t="s">
        <v>16</v>
      </c>
      <c r="B13" s="19">
        <f>SUM(B8:B12)</f>
        <v>9537924718.4800014</v>
      </c>
      <c r="C13" s="19">
        <f>SUM(C8:C12)</f>
        <v>9749508666.0900002</v>
      </c>
      <c r="D13" s="19">
        <f t="shared" si="0"/>
        <v>211583947.6099987</v>
      </c>
      <c r="E13" s="23">
        <f t="shared" si="1"/>
        <v>2.2183436528917948</v>
      </c>
      <c r="F13" s="19">
        <f>SUM(F8:F12)</f>
        <v>9128944692.2700005</v>
      </c>
      <c r="G13" s="19">
        <f>SUM(G8:G12)</f>
        <v>9480793437.3299999</v>
      </c>
      <c r="H13" s="19">
        <f t="shared" si="2"/>
        <v>351848745.05999947</v>
      </c>
      <c r="I13" s="23">
        <f t="shared" si="3"/>
        <v>3.8542105020959312</v>
      </c>
      <c r="J13" s="19">
        <f>SUM(J8:J12)</f>
        <v>6240080689.4700003</v>
      </c>
      <c r="K13" s="19">
        <f>SUM(K8:K12)</f>
        <v>5920595670.1199999</v>
      </c>
      <c r="L13" s="20">
        <f t="shared" si="4"/>
        <v>-319485019.35000038</v>
      </c>
      <c r="M13" s="21">
        <f t="shared" si="5"/>
        <v>-5.1198860279022416</v>
      </c>
      <c r="N13" s="3"/>
      <c r="O13" s="3"/>
      <c r="P13" s="3"/>
    </row>
    <row r="14" spans="1:16" s="5" customFormat="1" ht="15.75" x14ac:dyDescent="0.25">
      <c r="A14" s="14"/>
      <c r="B14" s="14"/>
      <c r="C14" s="14"/>
      <c r="D14" s="14"/>
      <c r="E14" s="14"/>
      <c r="F14" s="15"/>
      <c r="G14" s="15"/>
      <c r="H14" s="14"/>
      <c r="I14" s="14"/>
      <c r="J14" s="15"/>
      <c r="K14" s="15"/>
      <c r="L14" s="14"/>
      <c r="M14" s="14"/>
      <c r="N14" s="4"/>
    </row>
    <row r="15" spans="1:16" x14ac:dyDescent="0.35">
      <c r="A15" s="6"/>
      <c r="B15" s="7"/>
      <c r="C15" s="8"/>
      <c r="D15" s="9"/>
      <c r="E15" s="9"/>
      <c r="F15" s="7"/>
      <c r="G15" s="7"/>
      <c r="H15" s="9"/>
      <c r="I15" s="9"/>
      <c r="J15" s="7"/>
      <c r="K15" s="7"/>
      <c r="L15" s="9"/>
      <c r="M15" s="9"/>
    </row>
    <row r="16" spans="1:16" x14ac:dyDescent="0.35">
      <c r="A16" s="6"/>
      <c r="B16" s="9"/>
      <c r="C16" s="9"/>
      <c r="D16" s="9"/>
      <c r="E16" s="9"/>
      <c r="F16" s="9"/>
      <c r="G16" s="6" t="s">
        <v>5</v>
      </c>
      <c r="H16" s="9"/>
      <c r="I16" s="9"/>
      <c r="J16" s="9"/>
      <c r="K16" s="9"/>
      <c r="L16" s="9"/>
      <c r="M16" s="9"/>
    </row>
    <row r="17" spans="1:14" hidden="1" x14ac:dyDescent="0.35">
      <c r="A17" s="9"/>
      <c r="B17" s="2">
        <v>16828597603.040001</v>
      </c>
      <c r="C17" s="2">
        <v>15940910431.959999</v>
      </c>
      <c r="D17" s="2"/>
      <c r="E17" s="2"/>
      <c r="F17" s="2">
        <v>17475972926.360001</v>
      </c>
      <c r="G17" s="2">
        <v>15812030223.490002</v>
      </c>
      <c r="H17" s="2"/>
      <c r="I17" s="2"/>
      <c r="J17" s="2">
        <v>10257865244.599998</v>
      </c>
      <c r="K17" s="2">
        <v>10289260165.610001</v>
      </c>
      <c r="L17" s="9"/>
      <c r="M17" s="9"/>
    </row>
    <row r="18" spans="1:14" hidden="1" x14ac:dyDescent="0.35">
      <c r="A18" s="9"/>
      <c r="B18" s="2">
        <v>7290672884.5599995</v>
      </c>
      <c r="C18" s="2">
        <v>6191401765.8700008</v>
      </c>
      <c r="D18" s="2"/>
      <c r="E18" s="2"/>
      <c r="F18" s="2">
        <v>8347028234.0900002</v>
      </c>
      <c r="G18" s="2">
        <v>6331236786.1600008</v>
      </c>
      <c r="H18" s="2"/>
      <c r="I18" s="2"/>
      <c r="J18" s="2">
        <v>4017784555.1300001</v>
      </c>
      <c r="K18" s="2">
        <v>4368664495.4899998</v>
      </c>
      <c r="L18" s="2"/>
      <c r="M18" s="2"/>
      <c r="N18" s="2"/>
    </row>
    <row r="19" spans="1:14" hidden="1" x14ac:dyDescent="0.35">
      <c r="A19" s="9"/>
      <c r="B19" s="2">
        <f>SUM(B17-B18)</f>
        <v>9537924718.4800014</v>
      </c>
      <c r="C19" s="2">
        <f t="shared" ref="C19:K19" si="6">SUM(C17-C18)</f>
        <v>9749508666.0899982</v>
      </c>
      <c r="D19" s="2"/>
      <c r="E19" s="2"/>
      <c r="F19" s="2">
        <f t="shared" si="6"/>
        <v>9128944692.2700005</v>
      </c>
      <c r="G19" s="2">
        <f t="shared" si="6"/>
        <v>9480793437.3300018</v>
      </c>
      <c r="H19" s="2"/>
      <c r="I19" s="2"/>
      <c r="J19" s="2">
        <f t="shared" si="6"/>
        <v>6240080689.4699984</v>
      </c>
      <c r="K19" s="2">
        <f t="shared" si="6"/>
        <v>5920595670.1200008</v>
      </c>
      <c r="L19" s="2"/>
      <c r="M19" s="2"/>
      <c r="N19" s="2"/>
    </row>
    <row r="20" spans="1:14" hidden="1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idden="1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idden="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idden="1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idden="1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mergeCells count="9">
    <mergeCell ref="A1:M1"/>
    <mergeCell ref="A2:M2"/>
    <mergeCell ref="A3:M3"/>
    <mergeCell ref="A4:M4"/>
    <mergeCell ref="A6:A7"/>
    <mergeCell ref="B6:C6"/>
    <mergeCell ref="D6:E6"/>
    <mergeCell ref="F6:G6"/>
    <mergeCell ref="J6:K6"/>
  </mergeCells>
  <printOptions horizontalCentered="1"/>
  <pageMargins left="0.7" right="0.7" top="0.75" bottom="0.75" header="0.3" footer="0.3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ABRIL-JUNIO</vt:lpstr>
      <vt:lpstr>'ABRIL-JUNIO'!A_impresión_IM</vt:lpstr>
      <vt:lpstr>'ABRIL-JUNIO'!Área_de_impresión</vt:lpstr>
      <vt:lpstr>'ABRIL-JUNIO'!ENERO.FEBRERO</vt:lpstr>
      <vt:lpstr>'ABRIL-JUNIO'!PRINT_AREA</vt:lpstr>
      <vt:lpstr>'ABRIL-JUNIO'!PRINT_AREA_MI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Roxanni Amparo Baez M.</dc:creator>
  <cp:lastModifiedBy>Harolin Esther Peña Montero</cp:lastModifiedBy>
  <cp:lastPrinted>2022-07-04T18:52:48Z</cp:lastPrinted>
  <dcterms:created xsi:type="dcterms:W3CDTF">2017-05-03T13:29:29Z</dcterms:created>
  <dcterms:modified xsi:type="dcterms:W3CDTF">2023-03-20T13:19:48Z</dcterms:modified>
</cp:coreProperties>
</file>