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.hernandez\Desktop\Año 2022\Pág. Web 2022\ENE-DIC 2022\"/>
    </mc:Choice>
  </mc:AlternateContent>
  <xr:revisionPtr revIDLastSave="0" documentId="13_ncr:1_{9BF01061-2E48-4C8C-998D-0ED98DBDF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UMULADO" sheetId="1" r:id="rId1"/>
  </sheets>
  <definedNames>
    <definedName name="_xlnm.Print_Area" localSheetId="0">ACUMULADO!$A$1:$O$44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N40" i="1"/>
  <c r="N41" i="1"/>
  <c r="N42" i="1"/>
  <c r="N43" i="1"/>
  <c r="M39" i="1"/>
  <c r="M40" i="1"/>
  <c r="M41" i="1"/>
  <c r="M42" i="1"/>
  <c r="M43" i="1"/>
  <c r="N32" i="1"/>
  <c r="N33" i="1"/>
  <c r="N34" i="1"/>
  <c r="N35" i="1"/>
  <c r="N36" i="1"/>
  <c r="M32" i="1"/>
  <c r="M33" i="1"/>
  <c r="M34" i="1"/>
  <c r="M35" i="1"/>
  <c r="M36" i="1"/>
  <c r="N24" i="1"/>
  <c r="N25" i="1"/>
  <c r="N26" i="1"/>
  <c r="N27" i="1"/>
  <c r="N28" i="1"/>
  <c r="N29" i="1"/>
  <c r="M24" i="1"/>
  <c r="M25" i="1"/>
  <c r="M26" i="1"/>
  <c r="M27" i="1"/>
  <c r="M28" i="1"/>
  <c r="M29" i="1"/>
  <c r="N16" i="1"/>
  <c r="N17" i="1"/>
  <c r="N18" i="1"/>
  <c r="N19" i="1"/>
  <c r="N20" i="1"/>
  <c r="N21" i="1"/>
  <c r="M16" i="1"/>
  <c r="M17" i="1"/>
  <c r="M18" i="1"/>
  <c r="M19" i="1"/>
  <c r="M20" i="1"/>
  <c r="M21" i="1"/>
  <c r="N9" i="1"/>
  <c r="N10" i="1"/>
  <c r="N11" i="1"/>
  <c r="N12" i="1"/>
  <c r="N13" i="1"/>
  <c r="M9" i="1"/>
  <c r="M10" i="1"/>
  <c r="M11" i="1"/>
  <c r="M12" i="1"/>
  <c r="M13" i="1"/>
  <c r="L39" i="1"/>
  <c r="L40" i="1"/>
  <c r="L41" i="1"/>
  <c r="L42" i="1"/>
  <c r="L43" i="1"/>
  <c r="L32" i="1"/>
  <c r="L33" i="1"/>
  <c r="L34" i="1"/>
  <c r="L35" i="1"/>
  <c r="L36" i="1"/>
  <c r="L24" i="1"/>
  <c r="L25" i="1"/>
  <c r="L26" i="1"/>
  <c r="L27" i="1"/>
  <c r="L28" i="1"/>
  <c r="L29" i="1"/>
  <c r="L16" i="1"/>
  <c r="L17" i="1"/>
  <c r="L18" i="1"/>
  <c r="L19" i="1"/>
  <c r="L20" i="1"/>
  <c r="L21" i="1"/>
  <c r="L9" i="1"/>
  <c r="L10" i="1"/>
  <c r="L11" i="1"/>
  <c r="L12" i="1"/>
  <c r="L13" i="1"/>
  <c r="M37" i="1"/>
  <c r="C7" i="1"/>
  <c r="E7" i="1"/>
  <c r="F7" i="1"/>
  <c r="G7" i="1"/>
  <c r="H7" i="1"/>
  <c r="I7" i="1"/>
  <c r="J7" i="1"/>
  <c r="K7" i="1"/>
  <c r="B7" i="1"/>
  <c r="O43" i="1"/>
  <c r="O42" i="1"/>
  <c r="O41" i="1"/>
  <c r="O40" i="1"/>
  <c r="O39" i="1"/>
  <c r="N38" i="1"/>
  <c r="M38" i="1"/>
  <c r="L38" i="1"/>
  <c r="O36" i="1"/>
  <c r="O35" i="1"/>
  <c r="O34" i="1"/>
  <c r="O33" i="1"/>
  <c r="O32" i="1"/>
  <c r="N31" i="1"/>
  <c r="M31" i="1"/>
  <c r="L31" i="1"/>
  <c r="O31" i="1"/>
  <c r="O29" i="1"/>
  <c r="O28" i="1"/>
  <c r="O27" i="1"/>
  <c r="O26" i="1"/>
  <c r="O25" i="1"/>
  <c r="O24" i="1"/>
  <c r="N23" i="1"/>
  <c r="M23" i="1"/>
  <c r="L23" i="1"/>
  <c r="O23" i="1"/>
  <c r="O21" i="1"/>
  <c r="O20" i="1"/>
  <c r="O19" i="1"/>
  <c r="O18" i="1"/>
  <c r="O17" i="1"/>
  <c r="O16" i="1"/>
  <c r="N15" i="1"/>
  <c r="M15" i="1"/>
  <c r="L15" i="1"/>
  <c r="O15" i="1"/>
  <c r="O13" i="1"/>
  <c r="O12" i="1"/>
  <c r="O11" i="1"/>
  <c r="O10" i="1"/>
  <c r="O9" i="1"/>
  <c r="O8" i="1"/>
  <c r="M8" i="1"/>
  <c r="N8" i="1"/>
  <c r="L8" i="1"/>
  <c r="D7" i="1" l="1"/>
  <c r="O22" i="1"/>
  <c r="L30" i="1"/>
  <c r="B44" i="1"/>
  <c r="O37" i="1"/>
  <c r="L37" i="1"/>
  <c r="N22" i="1"/>
  <c r="N14" i="1"/>
  <c r="O14" i="1"/>
  <c r="L14" i="1"/>
  <c r="L22" i="1"/>
  <c r="N37" i="1"/>
  <c r="M14" i="1"/>
  <c r="M22" i="1"/>
  <c r="M30" i="1"/>
  <c r="O30" i="1"/>
  <c r="N30" i="1"/>
  <c r="O38" i="1"/>
  <c r="C44" i="1" l="1"/>
  <c r="F44" i="1"/>
  <c r="O7" i="1"/>
  <c r="E44" i="1"/>
  <c r="N7" i="1"/>
  <c r="L7" i="1"/>
  <c r="H44" i="1"/>
  <c r="I44" i="1"/>
  <c r="G44" i="1" l="1"/>
  <c r="K44" i="1"/>
  <c r="D44" i="1"/>
  <c r="J44" i="1"/>
  <c r="M7" i="1"/>
  <c r="O44" i="1" l="1"/>
  <c r="L44" i="1"/>
  <c r="M44" i="1"/>
  <c r="N44" i="1"/>
</calcChain>
</file>

<file path=xl/sharedStrings.xml><?xml version="1.0" encoding="utf-8"?>
<sst xmlns="http://schemas.openxmlformats.org/spreadsheetml/2006/main" count="59" uniqueCount="57">
  <si>
    <t>Préstamo</t>
  </si>
  <si>
    <t>Superficie
Tareas</t>
  </si>
  <si>
    <t>Desembolsos</t>
  </si>
  <si>
    <t>Cobros</t>
  </si>
  <si>
    <t>Cantidad</t>
  </si>
  <si>
    <t>Formalizados</t>
  </si>
  <si>
    <t>Product. 
Benef.</t>
  </si>
  <si>
    <t xml:space="preserve">Cobros </t>
  </si>
  <si>
    <t>Prog. 
Prést.</t>
  </si>
  <si>
    <t>Prog. 
Desem.</t>
  </si>
  <si>
    <t>Prog. 
Cobros</t>
  </si>
  <si>
    <t>Prog. 
Tareas</t>
  </si>
  <si>
    <t>Regional 01</t>
  </si>
  <si>
    <t>Santo Domingo</t>
  </si>
  <si>
    <t>San Cristóbal</t>
  </si>
  <si>
    <t>Monte Plata</t>
  </si>
  <si>
    <t>Hato Mayor</t>
  </si>
  <si>
    <t>El Seybo</t>
  </si>
  <si>
    <t>Higüey</t>
  </si>
  <si>
    <t>Regional 02</t>
  </si>
  <si>
    <t xml:space="preserve">San Juan de la Maguana </t>
  </si>
  <si>
    <t>Baní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</si>
  <si>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</si>
  <si>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</si>
  <si>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</si>
  <si>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</si>
  <si>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</si>
  <si>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</si>
  <si>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</si>
  <si>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</si>
  <si>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</si>
  <si>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</si>
  <si>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Río San Juan</t>
  </si>
  <si>
    <t>Nagua</t>
  </si>
  <si>
    <t>Samaná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</si>
  <si>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</si>
  <si>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</si>
  <si>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</si>
  <si>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</si>
  <si>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</si>
  <si>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</si>
  <si>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</si>
  <si>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</si>
  <si>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 xml:space="preserve">Mao Valverde </t>
  </si>
  <si>
    <t>Montecristy</t>
  </si>
  <si>
    <t>Santiago Rodríguez</t>
  </si>
  <si>
    <t>Dajabón</t>
  </si>
  <si>
    <t>San José de las Matas</t>
  </si>
  <si>
    <t>Puerto Plata</t>
  </si>
  <si>
    <t xml:space="preserve">Total General </t>
  </si>
  <si>
    <t>Indicadores de la Actividad Crediticia por Regionales y Sucursales</t>
  </si>
  <si>
    <t xml:space="preserve">  Enero-Diciembre 2022</t>
  </si>
  <si>
    <t>(Valores En RD$)</t>
  </si>
  <si>
    <t>Programa</t>
  </si>
  <si>
    <t>Ejecución</t>
  </si>
  <si>
    <t>% Ejecución</t>
  </si>
  <si>
    <t>Regionales
y
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</si>
</sst>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0"/>
      <color indexed="8"/>
      <name val="Book Antiqua"/>
      <family val="1"/>
    </font>
    <font>
      <b/>
      <sz val="18"/>
      <name val="Book Antiqua"/>
      <family val="1"/>
    </font>
    <font>
      <b/>
      <u/>
      <sz val="18"/>
      <name val="Book Antiqua"/>
      <family val="1"/>
    </font>
    <font>
      <b/>
      <u/>
      <sz val="18"/>
      <color theme="1"/>
      <name val="Book Antiqua"/>
      <family val="1"/>
    </font>
    <font>
      <sz val="18"/>
      <name val="Book Antiqua"/>
      <family val="1"/>
    </font>
    <font>
      <sz val="18"/>
      <color indexed="8"/>
      <name val="Book Antiqua"/>
      <family val="1"/>
    </font>
    <font>
      <b/>
      <u val="singleAccounting"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6" fillId="2" borderId="0" xfId="0" applyNumberFormat="1" applyFont="1" applyFill="1"/>
    <xf numFmtId="4" fontId="5" fillId="0" borderId="0" xfId="1" applyNumberFormat="1" applyFont="1" applyBorder="1"/>
    <xf numFmtId="4" fontId="5" fillId="2" borderId="0" xfId="1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3" fontId="8" fillId="0" borderId="0" xfId="1" applyNumberFormat="1" applyFont="1" applyFill="1" applyBorder="1" applyAlignment="1" applyProtection="1"/>
    <xf numFmtId="4" fontId="7" fillId="2" borderId="0" xfId="1" applyNumberFormat="1" applyFont="1" applyFill="1" applyBorder="1" applyAlignment="1">
      <alignment horizontal="right"/>
    </xf>
    <xf numFmtId="3" fontId="6" fillId="0" borderId="0" xfId="0" applyNumberFormat="1" applyFont="1"/>
    <xf numFmtId="4" fontId="7" fillId="0" borderId="0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3" fontId="9" fillId="3" borderId="0" xfId="1" applyNumberFormat="1" applyFont="1" applyFill="1" applyBorder="1" applyAlignment="1">
      <alignment horizontal="right"/>
    </xf>
    <xf numFmtId="4" fontId="5" fillId="3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174624</xdr:rowOff>
    </xdr:from>
    <xdr:to>
      <xdr:col>0</xdr:col>
      <xdr:colOff>1857374</xdr:colOff>
      <xdr:row>2</xdr:row>
      <xdr:rowOff>303915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74624"/>
          <a:ext cx="1762125" cy="891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showGridLines="0" tabSelected="1" zoomScale="55" zoomScaleNormal="55" workbookViewId="0">
      <selection sqref="A1:O1"/>
    </sheetView>
  </sheetViews>
  <sheetFormatPr baseColWidth="10" defaultRowHeight="30" customHeight="1" x14ac:dyDescent="0.35"/>
  <cols>
    <col min="1" max="1" width="39.5703125" style="1" customWidth="1"/>
    <col min="2" max="2" width="25.85546875" style="1" bestFit="1" customWidth="1"/>
    <col min="3" max="3" width="18" style="1" bestFit="1" customWidth="1"/>
    <col min="4" max="4" width="25.85546875" style="1" bestFit="1" customWidth="1"/>
    <col min="5" max="5" width="25.85546875" style="1" customWidth="1"/>
    <col min="6" max="6" width="16.140625" style="1" bestFit="1" customWidth="1"/>
    <col min="7" max="7" width="18.42578125" style="1" bestFit="1" customWidth="1"/>
    <col min="8" max="8" width="25.85546875" style="1" bestFit="1" customWidth="1"/>
    <col min="9" max="9" width="15.28515625" style="1" bestFit="1" customWidth="1"/>
    <col min="10" max="11" width="25.85546875" style="1" bestFit="1" customWidth="1"/>
    <col min="12" max="12" width="11.5703125" style="1" bestFit="1" customWidth="1"/>
    <col min="13" max="13" width="13" style="1" bestFit="1" customWidth="1"/>
    <col min="14" max="14" width="12.28515625" style="1" bestFit="1" customWidth="1"/>
    <col min="15" max="15" width="13.42578125" style="1" bestFit="1" customWidth="1"/>
    <col min="16" max="16384" width="11.42578125" style="1"/>
  </cols>
  <sheetData>
    <row r="1" spans="1:15" ht="30" customHeight="1" x14ac:dyDescent="0.4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0" customHeight="1" x14ac:dyDescent="0.4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0" customHeight="1" x14ac:dyDescent="0.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0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0" customHeight="1" x14ac:dyDescent="0.35">
      <c r="A5" s="19" t="s">
        <v>56</v>
      </c>
      <c r="B5" s="20" t="s">
        <v>53</v>
      </c>
      <c r="C5" s="20"/>
      <c r="D5" s="20"/>
      <c r="E5" s="20"/>
      <c r="F5" s="20" t="s">
        <v>54</v>
      </c>
      <c r="G5" s="20"/>
      <c r="H5" s="20"/>
      <c r="I5" s="20"/>
      <c r="J5" s="20"/>
      <c r="K5" s="20"/>
      <c r="L5" s="20" t="s">
        <v>55</v>
      </c>
      <c r="M5" s="20"/>
      <c r="N5" s="20"/>
      <c r="O5" s="20"/>
    </row>
    <row r="6" spans="1:15" ht="69.75" x14ac:dyDescent="0.35">
      <c r="A6" s="19"/>
      <c r="B6" s="14" t="s">
        <v>0</v>
      </c>
      <c r="C6" s="13" t="s">
        <v>1</v>
      </c>
      <c r="D6" s="14" t="s">
        <v>2</v>
      </c>
      <c r="E6" s="14" t="s">
        <v>3</v>
      </c>
      <c r="F6" s="14" t="s">
        <v>4</v>
      </c>
      <c r="G6" s="13" t="s">
        <v>1</v>
      </c>
      <c r="H6" s="14" t="s">
        <v>5</v>
      </c>
      <c r="I6" s="13" t="s">
        <v>6</v>
      </c>
      <c r="J6" s="13" t="s">
        <v>2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</row>
    <row r="7" spans="1:15" ht="30" customHeight="1" x14ac:dyDescent="0.35">
      <c r="A7" s="3" t="s">
        <v>12</v>
      </c>
      <c r="B7" s="4">
        <f>SUM(B8:B13)</f>
        <v>6350628712</v>
      </c>
      <c r="C7" s="4">
        <f t="shared" ref="C7:K7" si="0">SUM(C8:C13)</f>
        <v>127989</v>
      </c>
      <c r="D7" s="4">
        <f t="shared" si="0"/>
        <v>5715565840.8000002</v>
      </c>
      <c r="E7" s="4">
        <f t="shared" si="0"/>
        <v>5654021799</v>
      </c>
      <c r="F7" s="4">
        <f t="shared" si="0"/>
        <v>6148</v>
      </c>
      <c r="G7" s="4">
        <f t="shared" si="0"/>
        <v>179346</v>
      </c>
      <c r="H7" s="4">
        <f t="shared" si="0"/>
        <v>7925374511.1199999</v>
      </c>
      <c r="I7" s="4">
        <f t="shared" si="0"/>
        <v>6157</v>
      </c>
      <c r="J7" s="4">
        <f t="shared" si="0"/>
        <v>7501059365.6900005</v>
      </c>
      <c r="K7" s="4">
        <f t="shared" si="0"/>
        <v>5071895781.3000002</v>
      </c>
      <c r="L7" s="5">
        <f t="shared" ref="L7:L44" si="1">H7/B7*100</f>
        <v>124.79669132828373</v>
      </c>
      <c r="M7" s="6">
        <f t="shared" ref="M7:M43" si="2">J7/D7*100</f>
        <v>131.23913842693284</v>
      </c>
      <c r="N7" s="6">
        <f t="shared" ref="N7:N43" si="3">K7/E7*100</f>
        <v>89.70421341843857</v>
      </c>
      <c r="O7" s="6">
        <f t="shared" ref="O7:O44" si="4">G7/C7*100</f>
        <v>140.12610458711296</v>
      </c>
    </row>
    <row r="8" spans="1:15" ht="30" customHeight="1" x14ac:dyDescent="0.35">
      <c r="A8" s="7" t="s">
        <v>13</v>
      </c>
      <c r="B8" s="8">
        <v>2143531000</v>
      </c>
      <c r="C8" s="8">
        <v>14529</v>
      </c>
      <c r="D8" s="8">
        <v>1929177900</v>
      </c>
      <c r="E8" s="8">
        <v>2037780117</v>
      </c>
      <c r="F8" s="8">
        <v>1449</v>
      </c>
      <c r="G8" s="8">
        <v>19984</v>
      </c>
      <c r="H8" s="8">
        <v>2304717157.21</v>
      </c>
      <c r="I8" s="8">
        <v>1457</v>
      </c>
      <c r="J8" s="8">
        <v>2344527818.3000002</v>
      </c>
      <c r="K8" s="8">
        <v>1938820236.8900003</v>
      </c>
      <c r="L8" s="9">
        <f t="shared" si="1"/>
        <v>107.51965598864676</v>
      </c>
      <c r="M8" s="9">
        <f t="shared" si="2"/>
        <v>121.52989199700039</v>
      </c>
      <c r="N8" s="9">
        <f t="shared" si="3"/>
        <v>95.143741010895354</v>
      </c>
      <c r="O8" s="9">
        <f t="shared" si="4"/>
        <v>137.54559845825588</v>
      </c>
    </row>
    <row r="9" spans="1:15" ht="30" customHeight="1" x14ac:dyDescent="0.35">
      <c r="A9" s="7" t="s">
        <v>14</v>
      </c>
      <c r="B9" s="8">
        <v>507008397</v>
      </c>
      <c r="C9" s="8">
        <v>11129</v>
      </c>
      <c r="D9" s="8">
        <v>456307557.30000007</v>
      </c>
      <c r="E9" s="8">
        <v>482193634</v>
      </c>
      <c r="F9" s="8">
        <v>882</v>
      </c>
      <c r="G9" s="8">
        <v>24504</v>
      </c>
      <c r="H9" s="8">
        <v>601448001.93000007</v>
      </c>
      <c r="I9" s="8">
        <v>882</v>
      </c>
      <c r="J9" s="8">
        <v>593377457.96000004</v>
      </c>
      <c r="K9" s="8">
        <v>454968641.32000005</v>
      </c>
      <c r="L9" s="9">
        <f t="shared" si="1"/>
        <v>118.62683251180948</v>
      </c>
      <c r="M9" s="9">
        <f t="shared" si="2"/>
        <v>130.03892845234714</v>
      </c>
      <c r="N9" s="9">
        <f t="shared" si="3"/>
        <v>94.353929467264607</v>
      </c>
      <c r="O9" s="9">
        <f t="shared" si="4"/>
        <v>220.18150777248627</v>
      </c>
    </row>
    <row r="10" spans="1:15" ht="30" customHeight="1" x14ac:dyDescent="0.35">
      <c r="A10" s="7" t="s">
        <v>15</v>
      </c>
      <c r="B10" s="8">
        <v>2008419245</v>
      </c>
      <c r="C10" s="8">
        <v>36397</v>
      </c>
      <c r="D10" s="8">
        <v>1807577320.5</v>
      </c>
      <c r="E10" s="8">
        <v>1837847968</v>
      </c>
      <c r="F10" s="8">
        <v>1144</v>
      </c>
      <c r="G10" s="8">
        <v>43638</v>
      </c>
      <c r="H10" s="8">
        <v>2761997003.46</v>
      </c>
      <c r="I10" s="8">
        <v>1145</v>
      </c>
      <c r="J10" s="8">
        <v>2387130865.6500001</v>
      </c>
      <c r="K10" s="8">
        <v>1451199222.2200003</v>
      </c>
      <c r="L10" s="9">
        <f t="shared" si="1"/>
        <v>137.52093893424129</v>
      </c>
      <c r="M10" s="9">
        <f t="shared" si="2"/>
        <v>132.06244837093263</v>
      </c>
      <c r="N10" s="9">
        <f t="shared" si="3"/>
        <v>78.961875382937023</v>
      </c>
      <c r="O10" s="9">
        <f t="shared" si="4"/>
        <v>119.89449679918675</v>
      </c>
    </row>
    <row r="11" spans="1:15" ht="30" customHeight="1" x14ac:dyDescent="0.35">
      <c r="A11" s="7" t="s">
        <v>16</v>
      </c>
      <c r="B11" s="8">
        <v>602126600</v>
      </c>
      <c r="C11" s="8">
        <v>41910</v>
      </c>
      <c r="D11" s="8">
        <v>541913940</v>
      </c>
      <c r="E11" s="8">
        <v>428554156</v>
      </c>
      <c r="F11" s="8">
        <v>998</v>
      </c>
      <c r="G11" s="8">
        <v>38436</v>
      </c>
      <c r="H11" s="8">
        <v>931507600.98000002</v>
      </c>
      <c r="I11" s="8">
        <v>998</v>
      </c>
      <c r="J11" s="8">
        <v>956145067.26000011</v>
      </c>
      <c r="K11" s="8">
        <v>503226085.09000009</v>
      </c>
      <c r="L11" s="9">
        <f t="shared" si="1"/>
        <v>154.70294801458698</v>
      </c>
      <c r="M11" s="9">
        <f t="shared" si="2"/>
        <v>176.43854433048912</v>
      </c>
      <c r="N11" s="9">
        <f t="shared" si="3"/>
        <v>117.42415236080457</v>
      </c>
      <c r="O11" s="9">
        <f t="shared" si="4"/>
        <v>91.710808876163213</v>
      </c>
    </row>
    <row r="12" spans="1:15" ht="30" customHeight="1" x14ac:dyDescent="0.35">
      <c r="A12" s="7" t="s">
        <v>17</v>
      </c>
      <c r="B12" s="8">
        <v>407955500</v>
      </c>
      <c r="C12" s="8">
        <v>13874</v>
      </c>
      <c r="D12" s="8">
        <v>367159950</v>
      </c>
      <c r="E12" s="8">
        <v>347185684</v>
      </c>
      <c r="F12" s="8">
        <v>945</v>
      </c>
      <c r="G12" s="8">
        <v>31009</v>
      </c>
      <c r="H12" s="8">
        <v>641176029.41999996</v>
      </c>
      <c r="I12" s="8">
        <v>945</v>
      </c>
      <c r="J12" s="8">
        <v>577030439.38</v>
      </c>
      <c r="K12" s="8">
        <v>295484251.98000002</v>
      </c>
      <c r="L12" s="9">
        <f t="shared" si="1"/>
        <v>157.16812971512823</v>
      </c>
      <c r="M12" s="9">
        <f t="shared" si="2"/>
        <v>157.1605071250282</v>
      </c>
      <c r="N12" s="9">
        <f t="shared" si="3"/>
        <v>85.108420536141693</v>
      </c>
      <c r="O12" s="9">
        <f t="shared" si="4"/>
        <v>223.50439671327663</v>
      </c>
    </row>
    <row r="13" spans="1:15" ht="30" customHeight="1" x14ac:dyDescent="0.35">
      <c r="A13" s="7" t="s">
        <v>18</v>
      </c>
      <c r="B13" s="8">
        <v>681587970</v>
      </c>
      <c r="C13" s="8">
        <v>10150</v>
      </c>
      <c r="D13" s="8">
        <v>613429173</v>
      </c>
      <c r="E13" s="8">
        <v>520460240</v>
      </c>
      <c r="F13" s="8">
        <v>730</v>
      </c>
      <c r="G13" s="8">
        <v>21775</v>
      </c>
      <c r="H13" s="8">
        <v>684528718.12</v>
      </c>
      <c r="I13" s="8">
        <v>730</v>
      </c>
      <c r="J13" s="8">
        <v>642847717.1400001</v>
      </c>
      <c r="K13" s="8">
        <v>428197343.80000001</v>
      </c>
      <c r="L13" s="9">
        <f t="shared" si="1"/>
        <v>100.43145540259462</v>
      </c>
      <c r="M13" s="9">
        <f t="shared" si="2"/>
        <v>104.79575237612642</v>
      </c>
      <c r="N13" s="9">
        <f t="shared" si="3"/>
        <v>82.272825259428089</v>
      </c>
      <c r="O13" s="9">
        <f t="shared" si="4"/>
        <v>214.53201970443351</v>
      </c>
    </row>
    <row r="14" spans="1:15" ht="30" customHeight="1" x14ac:dyDescent="0.35">
      <c r="A14" s="3" t="s">
        <v>19</v>
      </c>
      <c r="B14" s="10">
        <v>4733205907</v>
      </c>
      <c r="C14" s="10">
        <v>191845</v>
      </c>
      <c r="D14" s="10">
        <v>4259885316.2999997</v>
      </c>
      <c r="E14" s="10">
        <v>3729958105</v>
      </c>
      <c r="F14" s="10">
        <v>6033</v>
      </c>
      <c r="G14" s="10">
        <v>189549</v>
      </c>
      <c r="H14" s="10">
        <v>5901195552.21</v>
      </c>
      <c r="I14" s="10">
        <v>6117</v>
      </c>
      <c r="J14" s="10">
        <v>5566971317.25</v>
      </c>
      <c r="K14" s="10">
        <v>3952656234.9299998</v>
      </c>
      <c r="L14" s="6">
        <f t="shared" si="1"/>
        <v>124.67650189235681</v>
      </c>
      <c r="M14" s="6">
        <f t="shared" si="2"/>
        <v>130.68359601016897</v>
      </c>
      <c r="N14" s="6">
        <f t="shared" si="3"/>
        <v>105.97052630782832</v>
      </c>
      <c r="O14" s="6">
        <f t="shared" si="4"/>
        <v>98.803200500403975</v>
      </c>
    </row>
    <row r="15" spans="1:15" ht="30" customHeight="1" x14ac:dyDescent="0.35">
      <c r="A15" s="7" t="s">
        <v>20</v>
      </c>
      <c r="B15" s="8">
        <v>1260218360</v>
      </c>
      <c r="C15" s="8">
        <v>84953</v>
      </c>
      <c r="D15" s="8">
        <v>1134196524</v>
      </c>
      <c r="E15" s="8">
        <v>886008644</v>
      </c>
      <c r="F15" s="8">
        <v>1839</v>
      </c>
      <c r="G15" s="8">
        <v>66243</v>
      </c>
      <c r="H15" s="8">
        <v>1676246875.6999998</v>
      </c>
      <c r="I15" s="8">
        <v>1900</v>
      </c>
      <c r="J15" s="8">
        <v>1528971429.24</v>
      </c>
      <c r="K15" s="8">
        <v>1016819713.3499999</v>
      </c>
      <c r="L15" s="9">
        <f t="shared" si="1"/>
        <v>133.01241506273561</v>
      </c>
      <c r="M15" s="9">
        <f t="shared" si="2"/>
        <v>134.80656983921421</v>
      </c>
      <c r="N15" s="9">
        <f t="shared" si="3"/>
        <v>114.76408500479596</v>
      </c>
      <c r="O15" s="9">
        <f t="shared" si="4"/>
        <v>77.976057349357887</v>
      </c>
    </row>
    <row r="16" spans="1:15" ht="30" customHeight="1" x14ac:dyDescent="0.35">
      <c r="A16" s="7" t="s">
        <v>21</v>
      </c>
      <c r="B16" s="8">
        <v>486497608</v>
      </c>
      <c r="C16" s="8">
        <v>15734</v>
      </c>
      <c r="D16" s="8">
        <v>437847847.19999999</v>
      </c>
      <c r="E16" s="8">
        <v>470889678</v>
      </c>
      <c r="F16" s="8">
        <v>681</v>
      </c>
      <c r="G16" s="8">
        <v>37523</v>
      </c>
      <c r="H16" s="8">
        <v>1255759346.24</v>
      </c>
      <c r="I16" s="8">
        <v>681</v>
      </c>
      <c r="J16" s="8">
        <v>1095630973.02</v>
      </c>
      <c r="K16" s="8">
        <v>761526724.17000008</v>
      </c>
      <c r="L16" s="9">
        <f t="shared" si="1"/>
        <v>258.12240915272906</v>
      </c>
      <c r="M16" s="9">
        <f t="shared" si="2"/>
        <v>250.23098321174069</v>
      </c>
      <c r="N16" s="9">
        <f t="shared" si="3"/>
        <v>161.72083605748523</v>
      </c>
      <c r="O16" s="9">
        <f t="shared" si="4"/>
        <v>238.48353883310028</v>
      </c>
    </row>
    <row r="17" spans="1:15" ht="30" customHeight="1" x14ac:dyDescent="0.35">
      <c r="A17" s="7" t="s">
        <v>22</v>
      </c>
      <c r="B17" s="8">
        <v>890820000</v>
      </c>
      <c r="C17" s="8">
        <v>17088</v>
      </c>
      <c r="D17" s="8">
        <v>801738000</v>
      </c>
      <c r="E17" s="8">
        <v>743924000</v>
      </c>
      <c r="F17" s="8">
        <v>715</v>
      </c>
      <c r="G17" s="8">
        <v>22762</v>
      </c>
      <c r="H17" s="8">
        <v>912513095.9000001</v>
      </c>
      <c r="I17" s="8">
        <v>715</v>
      </c>
      <c r="J17" s="8">
        <v>861105375.90999997</v>
      </c>
      <c r="K17" s="8">
        <v>626641100.7700001</v>
      </c>
      <c r="L17" s="9">
        <f t="shared" si="1"/>
        <v>102.43518285399971</v>
      </c>
      <c r="M17" s="9">
        <f t="shared" si="2"/>
        <v>107.40483498474565</v>
      </c>
      <c r="N17" s="9">
        <f t="shared" si="3"/>
        <v>84.234559010060181</v>
      </c>
      <c r="O17" s="9">
        <f t="shared" si="4"/>
        <v>133.20458801498128</v>
      </c>
    </row>
    <row r="18" spans="1:15" ht="30" customHeight="1" x14ac:dyDescent="0.35">
      <c r="A18" s="7" t="s">
        <v>23</v>
      </c>
      <c r="B18" s="8">
        <v>747174311</v>
      </c>
      <c r="C18" s="8">
        <v>10407</v>
      </c>
      <c r="D18" s="8">
        <v>672456879.89999998</v>
      </c>
      <c r="E18" s="8">
        <v>689588158</v>
      </c>
      <c r="F18" s="8">
        <v>744</v>
      </c>
      <c r="G18" s="8">
        <v>19895</v>
      </c>
      <c r="H18" s="8">
        <v>1012570514.1200001</v>
      </c>
      <c r="I18" s="8">
        <v>765</v>
      </c>
      <c r="J18" s="8">
        <v>1039412373.8800001</v>
      </c>
      <c r="K18" s="8">
        <v>934708981.5</v>
      </c>
      <c r="L18" s="9">
        <f t="shared" si="1"/>
        <v>135.5199849904904</v>
      </c>
      <c r="M18" s="9">
        <f t="shared" si="2"/>
        <v>154.56937165020449</v>
      </c>
      <c r="N18" s="9">
        <f t="shared" si="3"/>
        <v>135.54597344173072</v>
      </c>
      <c r="O18" s="9">
        <f t="shared" si="4"/>
        <v>191.16940520803306</v>
      </c>
    </row>
    <row r="19" spans="1:15" ht="30" customHeight="1" x14ac:dyDescent="0.35">
      <c r="A19" s="7" t="s">
        <v>24</v>
      </c>
      <c r="B19" s="8">
        <v>632000000</v>
      </c>
      <c r="C19" s="8">
        <v>28000</v>
      </c>
      <c r="D19" s="8">
        <v>568799999.99999988</v>
      </c>
      <c r="E19" s="8">
        <v>406473854</v>
      </c>
      <c r="F19" s="8">
        <v>806</v>
      </c>
      <c r="G19" s="8">
        <v>20223</v>
      </c>
      <c r="H19" s="8">
        <v>369974527</v>
      </c>
      <c r="I19" s="8">
        <v>807</v>
      </c>
      <c r="J19" s="8">
        <v>366396643.77000004</v>
      </c>
      <c r="K19" s="8">
        <v>275730579.31</v>
      </c>
      <c r="L19" s="9">
        <f t="shared" si="1"/>
        <v>58.540273259493667</v>
      </c>
      <c r="M19" s="9">
        <f t="shared" si="2"/>
        <v>64.41572499472575</v>
      </c>
      <c r="N19" s="9">
        <f t="shared" si="3"/>
        <v>67.834763932934294</v>
      </c>
      <c r="O19" s="11">
        <f t="shared" si="4"/>
        <v>72.224999999999994</v>
      </c>
    </row>
    <row r="20" spans="1:15" ht="30" customHeight="1" x14ac:dyDescent="0.35">
      <c r="A20" s="7" t="s">
        <v>25</v>
      </c>
      <c r="B20" s="8">
        <v>476492628</v>
      </c>
      <c r="C20" s="8">
        <v>25661</v>
      </c>
      <c r="D20" s="8">
        <v>428843365.19999999</v>
      </c>
      <c r="E20" s="8">
        <v>375728371</v>
      </c>
      <c r="F20" s="8">
        <v>775</v>
      </c>
      <c r="G20" s="8">
        <v>10629</v>
      </c>
      <c r="H20" s="8">
        <v>362557997.25</v>
      </c>
      <c r="I20" s="8">
        <v>775</v>
      </c>
      <c r="J20" s="8">
        <v>362305126.20000005</v>
      </c>
      <c r="K20" s="8">
        <v>204035832.90000001</v>
      </c>
      <c r="L20" s="9">
        <f t="shared" si="1"/>
        <v>76.088899585241847</v>
      </c>
      <c r="M20" s="9">
        <f t="shared" si="2"/>
        <v>84.484255931307587</v>
      </c>
      <c r="N20" s="9">
        <f t="shared" si="3"/>
        <v>54.304079395697272</v>
      </c>
      <c r="O20" s="11">
        <f t="shared" si="4"/>
        <v>41.420833170959817</v>
      </c>
    </row>
    <row r="21" spans="1:15" ht="30" customHeight="1" x14ac:dyDescent="0.35">
      <c r="A21" s="7" t="s">
        <v>26</v>
      </c>
      <c r="B21" s="8">
        <v>240003000</v>
      </c>
      <c r="C21" s="8">
        <v>10002</v>
      </c>
      <c r="D21" s="8">
        <v>216002700</v>
      </c>
      <c r="E21" s="8">
        <v>157345400</v>
      </c>
      <c r="F21" s="8">
        <v>473</v>
      </c>
      <c r="G21" s="8">
        <v>12274</v>
      </c>
      <c r="H21" s="8">
        <v>311573196</v>
      </c>
      <c r="I21" s="8">
        <v>474</v>
      </c>
      <c r="J21" s="8">
        <v>313149395.23000002</v>
      </c>
      <c r="K21" s="8">
        <v>133193302.93000001</v>
      </c>
      <c r="L21" s="9">
        <f t="shared" si="1"/>
        <v>129.82054224322198</v>
      </c>
      <c r="M21" s="9">
        <f t="shared" si="2"/>
        <v>144.97475968124473</v>
      </c>
      <c r="N21" s="9">
        <f t="shared" si="3"/>
        <v>84.650268091726872</v>
      </c>
      <c r="O21" s="11">
        <f t="shared" si="4"/>
        <v>122.71545690861826</v>
      </c>
    </row>
    <row r="22" spans="1:15" ht="30" customHeight="1" x14ac:dyDescent="0.35">
      <c r="A22" s="3" t="s">
        <v>27</v>
      </c>
      <c r="B22" s="10">
        <v>6338401641</v>
      </c>
      <c r="C22" s="10">
        <v>720411</v>
      </c>
      <c r="D22" s="10">
        <v>5704561476.9000006</v>
      </c>
      <c r="E22" s="10">
        <v>4977847814</v>
      </c>
      <c r="F22" s="10">
        <v>7064</v>
      </c>
      <c r="G22" s="10">
        <v>626448</v>
      </c>
      <c r="H22" s="10">
        <v>7330519812.3199997</v>
      </c>
      <c r="I22" s="10">
        <v>7096</v>
      </c>
      <c r="J22" s="10">
        <v>6855871061.9300003</v>
      </c>
      <c r="K22" s="10">
        <v>4550300757.6700001</v>
      </c>
      <c r="L22" s="12">
        <f t="shared" si="1"/>
        <v>115.65249770387658</v>
      </c>
      <c r="M22" s="12">
        <f t="shared" si="2"/>
        <v>120.18226273293928</v>
      </c>
      <c r="N22" s="12">
        <f t="shared" si="3"/>
        <v>91.411005874314981</v>
      </c>
      <c r="O22" s="12">
        <f t="shared" si="4"/>
        <v>86.957028696119295</v>
      </c>
    </row>
    <row r="23" spans="1:15" ht="30" customHeight="1" x14ac:dyDescent="0.35">
      <c r="A23" s="7" t="s">
        <v>28</v>
      </c>
      <c r="B23" s="8">
        <v>1221887500</v>
      </c>
      <c r="C23" s="8">
        <v>158399</v>
      </c>
      <c r="D23" s="8">
        <v>1099698750</v>
      </c>
      <c r="E23" s="8">
        <v>920414481</v>
      </c>
      <c r="F23" s="8">
        <v>1155</v>
      </c>
      <c r="G23" s="8">
        <v>140366</v>
      </c>
      <c r="H23" s="8">
        <v>1834218824.7700002</v>
      </c>
      <c r="I23" s="8">
        <v>1155</v>
      </c>
      <c r="J23" s="8">
        <v>1758949559.1699998</v>
      </c>
      <c r="K23" s="8">
        <v>1202390060.2900002</v>
      </c>
      <c r="L23" s="11">
        <f t="shared" si="1"/>
        <v>150.11355994475761</v>
      </c>
      <c r="M23" s="11">
        <f t="shared" si="2"/>
        <v>159.94830940473469</v>
      </c>
      <c r="N23" s="11">
        <f t="shared" si="3"/>
        <v>130.63571739806213</v>
      </c>
      <c r="O23" s="11">
        <f t="shared" si="4"/>
        <v>88.615458430924448</v>
      </c>
    </row>
    <row r="24" spans="1:15" ht="30" customHeight="1" x14ac:dyDescent="0.35">
      <c r="A24" s="7" t="s">
        <v>29</v>
      </c>
      <c r="B24" s="8">
        <v>2012322500</v>
      </c>
      <c r="C24" s="8">
        <v>179215</v>
      </c>
      <c r="D24" s="8">
        <v>1811090250</v>
      </c>
      <c r="E24" s="8">
        <v>1603062659</v>
      </c>
      <c r="F24" s="8">
        <v>1062</v>
      </c>
      <c r="G24" s="8">
        <v>86691</v>
      </c>
      <c r="H24" s="8">
        <v>1699594223.4200001</v>
      </c>
      <c r="I24" s="8">
        <v>1062</v>
      </c>
      <c r="J24" s="8">
        <v>1588140805.98</v>
      </c>
      <c r="K24" s="8">
        <v>1292642956.2299998</v>
      </c>
      <c r="L24" s="11">
        <f t="shared" si="1"/>
        <v>84.459336086536823</v>
      </c>
      <c r="M24" s="11">
        <f t="shared" si="2"/>
        <v>87.689766204638346</v>
      </c>
      <c r="N24" s="11">
        <f t="shared" si="3"/>
        <v>80.635834723787909</v>
      </c>
      <c r="O24" s="11">
        <f t="shared" si="4"/>
        <v>48.372625059286335</v>
      </c>
    </row>
    <row r="25" spans="1:15" ht="30" customHeight="1" x14ac:dyDescent="0.35">
      <c r="A25" s="7" t="s">
        <v>30</v>
      </c>
      <c r="B25" s="8">
        <v>729670612</v>
      </c>
      <c r="C25" s="8">
        <v>111751</v>
      </c>
      <c r="D25" s="8">
        <v>656703550.80000007</v>
      </c>
      <c r="E25" s="8">
        <v>662441491</v>
      </c>
      <c r="F25" s="8">
        <v>1286</v>
      </c>
      <c r="G25" s="8">
        <v>104171</v>
      </c>
      <c r="H25" s="8">
        <v>755658569.94000006</v>
      </c>
      <c r="I25" s="8">
        <v>1316</v>
      </c>
      <c r="J25" s="8">
        <v>757728440.67000008</v>
      </c>
      <c r="K25" s="8">
        <v>495771049</v>
      </c>
      <c r="L25" s="11">
        <f t="shared" si="1"/>
        <v>103.56160129140572</v>
      </c>
      <c r="M25" s="11">
        <f t="shared" si="2"/>
        <v>115.38363691606828</v>
      </c>
      <c r="N25" s="11">
        <f t="shared" si="3"/>
        <v>74.839975414523067</v>
      </c>
      <c r="O25" s="11">
        <f t="shared" si="4"/>
        <v>93.217062934559863</v>
      </c>
    </row>
    <row r="26" spans="1:15" ht="30" customHeight="1" x14ac:dyDescent="0.35">
      <c r="A26" s="7" t="s">
        <v>31</v>
      </c>
      <c r="B26" s="8">
        <v>687776000</v>
      </c>
      <c r="C26" s="8">
        <v>88261</v>
      </c>
      <c r="D26" s="8">
        <v>618998400</v>
      </c>
      <c r="E26" s="8">
        <v>472594165</v>
      </c>
      <c r="F26" s="8">
        <v>1040</v>
      </c>
      <c r="G26" s="8">
        <v>95405</v>
      </c>
      <c r="H26" s="8">
        <v>927094006.8900001</v>
      </c>
      <c r="I26" s="8">
        <v>1040</v>
      </c>
      <c r="J26" s="8">
        <v>849704608.41000009</v>
      </c>
      <c r="K26" s="8">
        <v>621319660.07000005</v>
      </c>
      <c r="L26" s="11">
        <f t="shared" si="1"/>
        <v>134.79592292984927</v>
      </c>
      <c r="M26" s="11">
        <f t="shared" si="2"/>
        <v>137.27088929632129</v>
      </c>
      <c r="N26" s="11">
        <f t="shared" si="3"/>
        <v>131.47002356027821</v>
      </c>
      <c r="O26" s="11">
        <f t="shared" si="4"/>
        <v>108.0941752302829</v>
      </c>
    </row>
    <row r="27" spans="1:15" ht="30" customHeight="1" x14ac:dyDescent="0.35">
      <c r="A27" s="7" t="s">
        <v>32</v>
      </c>
      <c r="B27" s="8">
        <v>516223936</v>
      </c>
      <c r="C27" s="8">
        <v>39670</v>
      </c>
      <c r="D27" s="8">
        <v>464601542.39999998</v>
      </c>
      <c r="E27" s="8">
        <v>283389955</v>
      </c>
      <c r="F27" s="8">
        <v>712</v>
      </c>
      <c r="G27" s="8">
        <v>53125</v>
      </c>
      <c r="H27" s="8">
        <v>558571640.05999994</v>
      </c>
      <c r="I27" s="8">
        <v>712</v>
      </c>
      <c r="J27" s="8">
        <v>538315588.68000007</v>
      </c>
      <c r="K27" s="8">
        <v>252587642.21000004</v>
      </c>
      <c r="L27" s="11">
        <f t="shared" si="1"/>
        <v>108.20335926073756</v>
      </c>
      <c r="M27" s="11">
        <f t="shared" si="2"/>
        <v>115.86607868308276</v>
      </c>
      <c r="N27" s="11">
        <f t="shared" si="3"/>
        <v>89.130767606071302</v>
      </c>
      <c r="O27" s="11">
        <f t="shared" si="4"/>
        <v>133.91731787244768</v>
      </c>
    </row>
    <row r="28" spans="1:15" ht="30" customHeight="1" x14ac:dyDescent="0.35">
      <c r="A28" s="7" t="s">
        <v>33</v>
      </c>
      <c r="B28" s="8">
        <v>866615781</v>
      </c>
      <c r="C28" s="8">
        <v>131548</v>
      </c>
      <c r="D28" s="8">
        <v>779954202.9000001</v>
      </c>
      <c r="E28" s="8">
        <v>768730741</v>
      </c>
      <c r="F28" s="8">
        <v>1138</v>
      </c>
      <c r="G28" s="8">
        <v>120875</v>
      </c>
      <c r="H28" s="8">
        <v>1282435403.54</v>
      </c>
      <c r="I28" s="8">
        <v>1138</v>
      </c>
      <c r="J28" s="8">
        <v>1101019608.3400002</v>
      </c>
      <c r="K28" s="8">
        <v>544020487.37</v>
      </c>
      <c r="L28" s="11">
        <f t="shared" si="1"/>
        <v>147.98200444263546</v>
      </c>
      <c r="M28" s="11">
        <f t="shared" si="2"/>
        <v>141.16464841733338</v>
      </c>
      <c r="N28" s="11">
        <f t="shared" si="3"/>
        <v>70.768665587942195</v>
      </c>
      <c r="O28" s="11">
        <f t="shared" si="4"/>
        <v>91.886611731079142</v>
      </c>
    </row>
    <row r="29" spans="1:15" ht="30" customHeight="1" x14ac:dyDescent="0.35">
      <c r="A29" s="7" t="s">
        <v>34</v>
      </c>
      <c r="B29" s="8">
        <v>303905312</v>
      </c>
      <c r="C29" s="8">
        <v>11567</v>
      </c>
      <c r="D29" s="8">
        <v>273514780.80000001</v>
      </c>
      <c r="E29" s="8">
        <v>267214322</v>
      </c>
      <c r="F29" s="8">
        <v>671</v>
      </c>
      <c r="G29" s="8">
        <v>25815</v>
      </c>
      <c r="H29" s="8">
        <v>272947143.69999999</v>
      </c>
      <c r="I29" s="8">
        <v>673</v>
      </c>
      <c r="J29" s="8">
        <v>262012450.68000001</v>
      </c>
      <c r="K29" s="8">
        <v>141568902.5</v>
      </c>
      <c r="L29" s="11">
        <f t="shared" si="1"/>
        <v>89.813219092399407</v>
      </c>
      <c r="M29" s="11">
        <f t="shared" si="2"/>
        <v>95.794622109139056</v>
      </c>
      <c r="N29" s="11">
        <f t="shared" si="3"/>
        <v>52.979533971236769</v>
      </c>
      <c r="O29" s="11">
        <f t="shared" si="4"/>
        <v>223.17800639751019</v>
      </c>
    </row>
    <row r="30" spans="1:15" ht="30" customHeight="1" x14ac:dyDescent="0.35">
      <c r="A30" s="3" t="s">
        <v>35</v>
      </c>
      <c r="B30" s="10">
        <v>5985363252</v>
      </c>
      <c r="C30" s="10">
        <v>281587</v>
      </c>
      <c r="D30" s="10">
        <v>5386826926.8000002</v>
      </c>
      <c r="E30" s="10">
        <v>5058201991</v>
      </c>
      <c r="F30" s="10">
        <v>6216</v>
      </c>
      <c r="G30" s="10">
        <v>427060</v>
      </c>
      <c r="H30" s="10">
        <v>10023613467.219999</v>
      </c>
      <c r="I30" s="10">
        <v>6218</v>
      </c>
      <c r="J30" s="10">
        <v>9780647876.8600006</v>
      </c>
      <c r="K30" s="10">
        <v>6573915137.2700005</v>
      </c>
      <c r="L30" s="12">
        <f t="shared" si="1"/>
        <v>167.46875745378736</v>
      </c>
      <c r="M30" s="12">
        <f t="shared" si="2"/>
        <v>181.56603153890657</v>
      </c>
      <c r="N30" s="12">
        <f t="shared" si="3"/>
        <v>129.96545311885313</v>
      </c>
      <c r="O30" s="12">
        <f t="shared" si="4"/>
        <v>151.66183097941311</v>
      </c>
    </row>
    <row r="31" spans="1:15" ht="30" customHeight="1" x14ac:dyDescent="0.35">
      <c r="A31" s="7" t="s">
        <v>36</v>
      </c>
      <c r="B31" s="8">
        <v>1599998800</v>
      </c>
      <c r="C31" s="8">
        <v>111445</v>
      </c>
      <c r="D31" s="8">
        <v>1439998920</v>
      </c>
      <c r="E31" s="8">
        <v>1487382629</v>
      </c>
      <c r="F31" s="8">
        <v>1935</v>
      </c>
      <c r="G31" s="8">
        <v>209110</v>
      </c>
      <c r="H31" s="8">
        <v>3863119159.2299995</v>
      </c>
      <c r="I31" s="8">
        <v>1935</v>
      </c>
      <c r="J31" s="8">
        <v>3785864363.9400001</v>
      </c>
      <c r="K31" s="8">
        <v>2100185426.1599998</v>
      </c>
      <c r="L31" s="11">
        <f t="shared" si="1"/>
        <v>241.44512853572135</v>
      </c>
      <c r="M31" s="11">
        <f t="shared" si="2"/>
        <v>262.90744467641684</v>
      </c>
      <c r="N31" s="11">
        <f t="shared" si="3"/>
        <v>141.20007758676061</v>
      </c>
      <c r="O31" s="11">
        <f t="shared" si="4"/>
        <v>187.63515635515279</v>
      </c>
    </row>
    <row r="32" spans="1:15" ht="30" customHeight="1" x14ac:dyDescent="0.35">
      <c r="A32" s="7" t="s">
        <v>37</v>
      </c>
      <c r="B32" s="8">
        <v>548628800</v>
      </c>
      <c r="C32" s="8">
        <v>20185</v>
      </c>
      <c r="D32" s="8">
        <v>493765920</v>
      </c>
      <c r="E32" s="8">
        <v>422870233</v>
      </c>
      <c r="F32" s="8">
        <v>732</v>
      </c>
      <c r="G32" s="8">
        <v>58912</v>
      </c>
      <c r="H32" s="8">
        <v>749347070</v>
      </c>
      <c r="I32" s="8">
        <v>732</v>
      </c>
      <c r="J32" s="8">
        <v>737558160.25999999</v>
      </c>
      <c r="K32" s="8">
        <v>436858989.53999996</v>
      </c>
      <c r="L32" s="11">
        <f t="shared" si="1"/>
        <v>136.58544174130122</v>
      </c>
      <c r="M32" s="11">
        <f t="shared" si="2"/>
        <v>149.37405162754044</v>
      </c>
      <c r="N32" s="11">
        <f t="shared" si="3"/>
        <v>103.30804947909398</v>
      </c>
      <c r="O32" s="11">
        <f t="shared" si="4"/>
        <v>291.86029229625962</v>
      </c>
    </row>
    <row r="33" spans="1:15" ht="30" customHeight="1" x14ac:dyDescent="0.35">
      <c r="A33" s="7" t="s">
        <v>38</v>
      </c>
      <c r="B33" s="8">
        <v>1200419321</v>
      </c>
      <c r="C33" s="8">
        <v>26237</v>
      </c>
      <c r="D33" s="8">
        <v>1080377388.8999999</v>
      </c>
      <c r="E33" s="8">
        <v>900034008</v>
      </c>
      <c r="F33" s="8">
        <v>1344</v>
      </c>
      <c r="G33" s="8">
        <v>57880</v>
      </c>
      <c r="H33" s="8">
        <v>1947005029.5999999</v>
      </c>
      <c r="I33" s="8">
        <v>1344</v>
      </c>
      <c r="J33" s="8">
        <v>1859910159.4300001</v>
      </c>
      <c r="K33" s="8">
        <v>914978364.1400001</v>
      </c>
      <c r="L33" s="11">
        <f t="shared" si="1"/>
        <v>162.19374309787537</v>
      </c>
      <c r="M33" s="11">
        <f t="shared" si="2"/>
        <v>172.15374724971721</v>
      </c>
      <c r="N33" s="11">
        <f t="shared" si="3"/>
        <v>101.66042127377037</v>
      </c>
      <c r="O33" s="11">
        <f t="shared" si="4"/>
        <v>220.60448984258869</v>
      </c>
    </row>
    <row r="34" spans="1:15" ht="30" customHeight="1" x14ac:dyDescent="0.35">
      <c r="A34" s="7" t="s">
        <v>39</v>
      </c>
      <c r="B34" s="8">
        <v>641218000</v>
      </c>
      <c r="C34" s="8">
        <v>72393</v>
      </c>
      <c r="D34" s="8">
        <v>577096200</v>
      </c>
      <c r="E34" s="8">
        <v>518281840</v>
      </c>
      <c r="F34" s="8">
        <v>649</v>
      </c>
      <c r="G34" s="8">
        <v>54136</v>
      </c>
      <c r="H34" s="8">
        <v>795118365.46000004</v>
      </c>
      <c r="I34" s="8">
        <v>650</v>
      </c>
      <c r="J34" s="8">
        <v>762983276.85000002</v>
      </c>
      <c r="K34" s="8">
        <v>654118514.54999995</v>
      </c>
      <c r="L34" s="11">
        <f t="shared" si="1"/>
        <v>124.00125471524505</v>
      </c>
      <c r="M34" s="11">
        <f t="shared" si="2"/>
        <v>132.21076084888449</v>
      </c>
      <c r="N34" s="11">
        <f t="shared" si="3"/>
        <v>126.20903610089829</v>
      </c>
      <c r="O34" s="11">
        <f t="shared" si="4"/>
        <v>74.780710842208492</v>
      </c>
    </row>
    <row r="35" spans="1:15" ht="30" customHeight="1" x14ac:dyDescent="0.35">
      <c r="A35" s="7" t="s">
        <v>40</v>
      </c>
      <c r="B35" s="8">
        <v>1005580831</v>
      </c>
      <c r="C35" s="8">
        <v>24452</v>
      </c>
      <c r="D35" s="8">
        <v>905022747.90000021</v>
      </c>
      <c r="E35" s="8">
        <v>950451144</v>
      </c>
      <c r="F35" s="8">
        <v>759</v>
      </c>
      <c r="G35" s="8">
        <v>25045</v>
      </c>
      <c r="H35" s="8">
        <v>961126888.15999997</v>
      </c>
      <c r="I35" s="8">
        <v>760</v>
      </c>
      <c r="J35" s="8">
        <v>926025975.82999992</v>
      </c>
      <c r="K35" s="8">
        <v>886208626.38</v>
      </c>
      <c r="L35" s="11">
        <f t="shared" si="1"/>
        <v>95.579277023827842</v>
      </c>
      <c r="M35" s="11">
        <f t="shared" si="2"/>
        <v>102.3207403326309</v>
      </c>
      <c r="N35" s="11">
        <f t="shared" si="3"/>
        <v>93.240839571234176</v>
      </c>
      <c r="O35" s="11">
        <f t="shared" si="4"/>
        <v>102.42515949615574</v>
      </c>
    </row>
    <row r="36" spans="1:15" ht="30" customHeight="1" x14ac:dyDescent="0.35">
      <c r="A36" s="7" t="s">
        <v>41</v>
      </c>
      <c r="B36" s="8">
        <v>989517500</v>
      </c>
      <c r="C36" s="8">
        <v>26875</v>
      </c>
      <c r="D36" s="8">
        <v>890565750</v>
      </c>
      <c r="E36" s="8">
        <v>779182137</v>
      </c>
      <c r="F36" s="8">
        <v>797</v>
      </c>
      <c r="G36" s="8">
        <v>21977</v>
      </c>
      <c r="H36" s="8">
        <v>1707896954.7699997</v>
      </c>
      <c r="I36" s="8">
        <v>797</v>
      </c>
      <c r="J36" s="8">
        <v>1708305940.55</v>
      </c>
      <c r="K36" s="8">
        <v>1581565216.4999998</v>
      </c>
      <c r="L36" s="11">
        <f t="shared" si="1"/>
        <v>172.59896411837079</v>
      </c>
      <c r="M36" s="11">
        <f t="shared" si="2"/>
        <v>191.82255106374794</v>
      </c>
      <c r="N36" s="11">
        <f t="shared" si="3"/>
        <v>202.97760194931161</v>
      </c>
      <c r="O36" s="11">
        <f t="shared" si="4"/>
        <v>81.774883720930234</v>
      </c>
    </row>
    <row r="37" spans="1:15" ht="30" customHeight="1" x14ac:dyDescent="0.35">
      <c r="A37" s="3" t="s">
        <v>42</v>
      </c>
      <c r="B37" s="10">
        <v>4450125160</v>
      </c>
      <c r="C37" s="10">
        <v>226297</v>
      </c>
      <c r="D37" s="10">
        <v>4005112644</v>
      </c>
      <c r="E37" s="10">
        <v>3909328187</v>
      </c>
      <c r="F37" s="10">
        <v>4233</v>
      </c>
      <c r="G37" s="10">
        <v>162342</v>
      </c>
      <c r="H37" s="10">
        <v>3561094404.1700001</v>
      </c>
      <c r="I37" s="10">
        <v>4239</v>
      </c>
      <c r="J37" s="10">
        <v>3449122253.2699995</v>
      </c>
      <c r="K37" s="10">
        <v>3156944968.9900002</v>
      </c>
      <c r="L37" s="12">
        <f t="shared" si="1"/>
        <v>80.022342656313057</v>
      </c>
      <c r="M37" s="12">
        <f t="shared" si="2"/>
        <v>86.117983683606965</v>
      </c>
      <c r="N37" s="12">
        <f t="shared" si="3"/>
        <v>80.754155649762041</v>
      </c>
      <c r="O37" s="12">
        <f t="shared" si="4"/>
        <v>71.738467589053329</v>
      </c>
    </row>
    <row r="38" spans="1:15" ht="30" customHeight="1" x14ac:dyDescent="0.35">
      <c r="A38" s="7" t="s">
        <v>43</v>
      </c>
      <c r="B38" s="8">
        <v>1568798195</v>
      </c>
      <c r="C38" s="8">
        <v>77460</v>
      </c>
      <c r="D38" s="8">
        <v>1411918375.5</v>
      </c>
      <c r="E38" s="8">
        <v>1631151852</v>
      </c>
      <c r="F38" s="8">
        <v>475</v>
      </c>
      <c r="G38" s="8">
        <v>33020</v>
      </c>
      <c r="H38" s="8">
        <v>1147844771.25</v>
      </c>
      <c r="I38" s="8">
        <v>481</v>
      </c>
      <c r="J38" s="8">
        <v>1049286700.8099999</v>
      </c>
      <c r="K38" s="8">
        <v>1013086974.6800001</v>
      </c>
      <c r="L38" s="11">
        <f t="shared" si="1"/>
        <v>73.167139974303709</v>
      </c>
      <c r="M38" s="11">
        <f t="shared" si="2"/>
        <v>74.316385353255143</v>
      </c>
      <c r="N38" s="11">
        <f t="shared" si="3"/>
        <v>62.108685554801433</v>
      </c>
      <c r="O38" s="11">
        <f t="shared" si="4"/>
        <v>42.628453395300802</v>
      </c>
    </row>
    <row r="39" spans="1:15" ht="30" customHeight="1" x14ac:dyDescent="0.35">
      <c r="A39" s="7" t="s">
        <v>44</v>
      </c>
      <c r="B39" s="8">
        <v>756444000</v>
      </c>
      <c r="C39" s="8">
        <v>75923</v>
      </c>
      <c r="D39" s="8">
        <v>680799600</v>
      </c>
      <c r="E39" s="8">
        <v>679483749</v>
      </c>
      <c r="F39" s="8">
        <v>1025</v>
      </c>
      <c r="G39" s="8">
        <v>72361</v>
      </c>
      <c r="H39" s="8">
        <v>705039014.08000004</v>
      </c>
      <c r="I39" s="8">
        <v>1025</v>
      </c>
      <c r="J39" s="8">
        <v>696773823.12</v>
      </c>
      <c r="K39" s="8">
        <v>631428906.79000008</v>
      </c>
      <c r="L39" s="11">
        <f t="shared" si="1"/>
        <v>93.204389760511035</v>
      </c>
      <c r="M39" s="11">
        <f t="shared" si="2"/>
        <v>102.34639137860833</v>
      </c>
      <c r="N39" s="11">
        <f t="shared" si="3"/>
        <v>92.927742233611539</v>
      </c>
      <c r="O39" s="11">
        <f t="shared" si="4"/>
        <v>95.308404567785786</v>
      </c>
    </row>
    <row r="40" spans="1:15" ht="30" customHeight="1" x14ac:dyDescent="0.35">
      <c r="A40" s="7" t="s">
        <v>45</v>
      </c>
      <c r="B40" s="8">
        <v>509074791</v>
      </c>
      <c r="C40" s="8">
        <v>5285</v>
      </c>
      <c r="D40" s="8">
        <v>458167311.90000004</v>
      </c>
      <c r="E40" s="8">
        <v>361609425</v>
      </c>
      <c r="F40" s="8">
        <v>513</v>
      </c>
      <c r="G40" s="8">
        <v>6256</v>
      </c>
      <c r="H40" s="8">
        <v>472061897.19999999</v>
      </c>
      <c r="I40" s="8">
        <v>513</v>
      </c>
      <c r="J40" s="8">
        <v>456264624.29999995</v>
      </c>
      <c r="K40" s="8">
        <v>406754450.69999999</v>
      </c>
      <c r="L40" s="11">
        <f t="shared" si="1"/>
        <v>92.729379954702964</v>
      </c>
      <c r="M40" s="11">
        <f t="shared" si="2"/>
        <v>99.58471773289331</v>
      </c>
      <c r="N40" s="11">
        <f t="shared" si="3"/>
        <v>112.48447152615006</v>
      </c>
      <c r="O40" s="11">
        <f t="shared" si="4"/>
        <v>118.37275307473982</v>
      </c>
    </row>
    <row r="41" spans="1:15" ht="30" customHeight="1" x14ac:dyDescent="0.35">
      <c r="A41" s="7" t="s">
        <v>46</v>
      </c>
      <c r="B41" s="8">
        <v>506699920</v>
      </c>
      <c r="C41" s="8">
        <v>32047</v>
      </c>
      <c r="D41" s="8">
        <v>456029928</v>
      </c>
      <c r="E41" s="8">
        <v>386420060</v>
      </c>
      <c r="F41" s="8">
        <v>629</v>
      </c>
      <c r="G41" s="8">
        <v>28531</v>
      </c>
      <c r="H41" s="8">
        <v>469808877.34999996</v>
      </c>
      <c r="I41" s="8">
        <v>629</v>
      </c>
      <c r="J41" s="8">
        <v>483971683.73000002</v>
      </c>
      <c r="K41" s="8">
        <v>364886646.89999992</v>
      </c>
      <c r="L41" s="11">
        <f t="shared" si="1"/>
        <v>92.719351001673715</v>
      </c>
      <c r="M41" s="11">
        <f t="shared" si="2"/>
        <v>106.12717587473777</v>
      </c>
      <c r="N41" s="11">
        <f t="shared" si="3"/>
        <v>94.427459821832201</v>
      </c>
      <c r="O41" s="9">
        <f t="shared" si="4"/>
        <v>89.02861422286017</v>
      </c>
    </row>
    <row r="42" spans="1:15" ht="30" customHeight="1" x14ac:dyDescent="0.35">
      <c r="A42" s="7" t="s">
        <v>47</v>
      </c>
      <c r="B42" s="8">
        <v>419999902</v>
      </c>
      <c r="C42" s="8">
        <v>13705</v>
      </c>
      <c r="D42" s="8">
        <v>377999911.79999989</v>
      </c>
      <c r="E42" s="8">
        <v>252487484</v>
      </c>
      <c r="F42" s="8">
        <v>243</v>
      </c>
      <c r="G42" s="8">
        <v>6209</v>
      </c>
      <c r="H42" s="8">
        <v>204632390.08999997</v>
      </c>
      <c r="I42" s="8">
        <v>243</v>
      </c>
      <c r="J42" s="8">
        <v>196820735</v>
      </c>
      <c r="K42" s="8">
        <v>186634595.60000002</v>
      </c>
      <c r="L42" s="11">
        <f t="shared" si="1"/>
        <v>48.722009008944958</v>
      </c>
      <c r="M42" s="11">
        <f t="shared" si="2"/>
        <v>52.068989662658453</v>
      </c>
      <c r="N42" s="11">
        <f t="shared" si="3"/>
        <v>73.918355335189617</v>
      </c>
      <c r="O42" s="9">
        <f t="shared" si="4"/>
        <v>45.304633345494345</v>
      </c>
    </row>
    <row r="43" spans="1:15" ht="30" customHeight="1" x14ac:dyDescent="0.35">
      <c r="A43" s="7" t="s">
        <v>48</v>
      </c>
      <c r="B43" s="8">
        <v>689108352</v>
      </c>
      <c r="C43" s="8">
        <v>21877</v>
      </c>
      <c r="D43" s="8">
        <v>620197516.79999995</v>
      </c>
      <c r="E43" s="8">
        <v>598175617</v>
      </c>
      <c r="F43" s="8">
        <v>1348</v>
      </c>
      <c r="G43" s="8">
        <v>15965</v>
      </c>
      <c r="H43" s="8">
        <v>561707454.20000005</v>
      </c>
      <c r="I43" s="8">
        <v>1348</v>
      </c>
      <c r="J43" s="8">
        <v>566004686.30999994</v>
      </c>
      <c r="K43" s="8">
        <v>554153394.32000005</v>
      </c>
      <c r="L43" s="11">
        <f t="shared" si="1"/>
        <v>81.512211043409337</v>
      </c>
      <c r="M43" s="11">
        <f t="shared" si="2"/>
        <v>91.262004599822347</v>
      </c>
      <c r="N43" s="11">
        <f t="shared" si="3"/>
        <v>92.640585569037</v>
      </c>
      <c r="O43" s="9">
        <f t="shared" si="4"/>
        <v>72.976185034511133</v>
      </c>
    </row>
    <row r="44" spans="1:15" ht="30" customHeight="1" x14ac:dyDescent="0.5">
      <c r="A44" s="15" t="s">
        <v>49</v>
      </c>
      <c r="B44" s="16">
        <f>+B7+B14+B22+B30+B37</f>
        <v>27857724672</v>
      </c>
      <c r="C44" s="16">
        <f t="shared" ref="C44:K44" si="5">+C7+C14+C22+C30+C37</f>
        <v>1548129</v>
      </c>
      <c r="D44" s="16">
        <f t="shared" si="5"/>
        <v>25071952204.799999</v>
      </c>
      <c r="E44" s="16">
        <f t="shared" si="5"/>
        <v>23329357896</v>
      </c>
      <c r="F44" s="16">
        <f>+F7+F14+F22+F30+F37</f>
        <v>29694</v>
      </c>
      <c r="G44" s="16">
        <f t="shared" si="5"/>
        <v>1584745</v>
      </c>
      <c r="H44" s="16">
        <f>+H7+H14+H22+H30+H37</f>
        <v>34741797747.040001</v>
      </c>
      <c r="I44" s="16">
        <f t="shared" si="5"/>
        <v>29827</v>
      </c>
      <c r="J44" s="16">
        <f t="shared" si="5"/>
        <v>33153671875.000004</v>
      </c>
      <c r="K44" s="16">
        <f t="shared" si="5"/>
        <v>23305712880.16</v>
      </c>
      <c r="L44" s="17">
        <f t="shared" si="1"/>
        <v>124.71154107556828</v>
      </c>
      <c r="M44" s="17">
        <f>J44/D44*100</f>
        <v>132.23410608070944</v>
      </c>
      <c r="N44" s="17">
        <f>K44/E44*100</f>
        <v>99.898646949712855</v>
      </c>
      <c r="O44" s="17">
        <f t="shared" si="4"/>
        <v>102.365177578871</v>
      </c>
    </row>
  </sheetData>
  <mergeCells count="7">
    <mergeCell ref="A1:O1"/>
    <mergeCell ref="A2:O2"/>
    <mergeCell ref="A3:O3"/>
    <mergeCell ref="A5:A6"/>
    <mergeCell ref="B5:E5"/>
    <mergeCell ref="F5:K5"/>
    <mergeCell ref="L5:O5"/>
  </mergeCells>
  <printOptions horizontalCentered="1" verticalCentered="1"/>
  <pageMargins left="0.7" right="0.7" top="0.75" bottom="0.75" header="0.3" footer="0.3"/>
  <pageSetup scale="38" orientation="landscape" r:id="rId1"/>
  <headerFooter alignWithMargins="0">
    <oddFooter>&amp;LSección de Estadística.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Altagracia Duran Garcia</dc:creator>
  <cp:lastModifiedBy>Leidy Hernandez</cp:lastModifiedBy>
  <cp:lastPrinted>2023-01-05T11:50:31Z</cp:lastPrinted>
  <dcterms:created xsi:type="dcterms:W3CDTF">2021-07-05T13:41:47Z</dcterms:created>
  <dcterms:modified xsi:type="dcterms:W3CDTF">2023-01-05T11:50:39Z</dcterms:modified>
</cp:coreProperties>
</file>