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.perez\Desktop\Marzo Portal\contraloria\"/>
    </mc:Choice>
  </mc:AlternateContent>
  <xr:revisionPtr revIDLastSave="0" documentId="8_{0F92DBC2-0190-4854-B11B-C9CA9C2D76FA}" xr6:coauthVersionLast="47" xr6:coauthVersionMax="47" xr10:uidLastSave="{00000000-0000-0000-0000-000000000000}"/>
  <bookViews>
    <workbookView xWindow="-120" yWindow="-120" windowWidth="29040" windowHeight="15840" xr2:uid="{022244BE-57F3-4D7A-B8C2-37D44377F510}"/>
  </bookViews>
  <sheets>
    <sheet name="ESTADO DE CAMBIOS EN EL PATRIM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C29" i="1"/>
  <c r="G27" i="1"/>
  <c r="G26" i="1"/>
  <c r="E26" i="1"/>
  <c r="G25" i="1"/>
  <c r="C24" i="1"/>
  <c r="G24" i="1" s="1"/>
  <c r="G23" i="1"/>
  <c r="G22" i="1"/>
  <c r="F19" i="1"/>
  <c r="F29" i="1" s="1"/>
  <c r="E19" i="1"/>
  <c r="E29" i="1" s="1"/>
  <c r="D19" i="1"/>
  <c r="C19" i="1"/>
  <c r="B19" i="1"/>
  <c r="B29" i="1" s="1"/>
  <c r="G17" i="1"/>
  <c r="G16" i="1"/>
  <c r="G15" i="1"/>
  <c r="G14" i="1"/>
  <c r="G13" i="1"/>
  <c r="G12" i="1"/>
  <c r="G11" i="1"/>
  <c r="G19" i="1" s="1"/>
  <c r="G29" i="1" l="1"/>
</calcChain>
</file>

<file path=xl/sharedStrings.xml><?xml version="1.0" encoding="utf-8"?>
<sst xmlns="http://schemas.openxmlformats.org/spreadsheetml/2006/main" count="56" uniqueCount="33">
  <si>
    <t>BANCO AGRICOLA DE LA REPUBLICA DOMINICANA</t>
  </si>
  <si>
    <t>ESTADO DE CAMBIOS EN EL PATRIMONIO</t>
  </si>
  <si>
    <t>AL 31 DE MARZO 2023</t>
  </si>
  <si>
    <t>VALORES EN RD$</t>
  </si>
  <si>
    <t xml:space="preserve"> </t>
  </si>
  <si>
    <t>APORTES</t>
  </si>
  <si>
    <t>OTRAS</t>
  </si>
  <si>
    <t xml:space="preserve">CAPITAL </t>
  </si>
  <si>
    <t>ADICIONAL</t>
  </si>
  <si>
    <t>RESERVAS</t>
  </si>
  <si>
    <t>RESULTADOS</t>
  </si>
  <si>
    <t>TOTAL</t>
  </si>
  <si>
    <t>PAGADO</t>
  </si>
  <si>
    <t>PATRIMONIALES</t>
  </si>
  <si>
    <t>ACUMULADOS</t>
  </si>
  <si>
    <t>DEL EJERCICIO</t>
  </si>
  <si>
    <t>PATRIMONIO</t>
  </si>
  <si>
    <t>SALDO AL 1RO. DE ENERO DE 2022</t>
  </si>
  <si>
    <t>TRANSF. A RESULTADOS ACUMULADOS</t>
  </si>
  <si>
    <t>SUPERAVI POR REEVALUACION</t>
  </si>
  <si>
    <t>CAPITAL DONADO POR EL ESTADO DOMINICANO</t>
  </si>
  <si>
    <t>CAPITAL DONADO POR INST. INTERNACIONALES</t>
  </si>
  <si>
    <t>AJUSTES A RESULTADOS AÑO ANTERIOR</t>
  </si>
  <si>
    <t>RESULTADOS DEL EJERCICIO</t>
  </si>
  <si>
    <t>SALDOS AL 31 DICIEMBRE 2022</t>
  </si>
  <si>
    <t xml:space="preserve">SUPERAVIT POR REEVALUACION </t>
  </si>
  <si>
    <t xml:space="preserve">CAPITAL DONADO POR EL ESTADO DOMINICANO </t>
  </si>
  <si>
    <t xml:space="preserve">AJUSTE A  RESULTADO AÑO ANTERIOR </t>
  </si>
  <si>
    <t>SALDO AL 31 DE MARZO 2023</t>
  </si>
  <si>
    <t xml:space="preserve">          Fernando Durán</t>
  </si>
  <si>
    <t xml:space="preserve"> Lic. Maricela Checo </t>
  </si>
  <si>
    <t xml:space="preserve">           Administrador General</t>
  </si>
  <si>
    <t xml:space="preserve">Contralor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</si>
</sst>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Courie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Arial"/>
      <family val="2"/>
    </font>
    <font>
      <u/>
      <sz val="13"/>
      <name val="Calibri"/>
      <family val="2"/>
      <scheme val="minor"/>
    </font>
    <font>
      <b/>
      <u/>
      <sz val="13"/>
      <name val="Calibri"/>
      <family val="2"/>
      <scheme val="minor"/>
    </font>
    <font>
      <b/>
      <u/>
      <sz val="13"/>
      <color indexed="8"/>
      <name val="Calibri"/>
      <family val="2"/>
      <scheme val="minor"/>
    </font>
    <font>
      <sz val="13"/>
      <color indexed="8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i/>
      <sz val="13"/>
      <name val="Calibri"/>
      <family val="2"/>
      <scheme val="minor"/>
    </font>
    <font>
      <b/>
      <i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/>
    <xf numFmtId="43" fontId="4" fillId="0" borderId="0" applyFont="0" applyFill="0" applyBorder="0" applyAlignment="0" applyProtection="0"/>
  </cellStyleXfs>
  <cellXfs count="43">
    <xf numFmtId="0" fontId="0" fillId="0" borderId="0" xfId="0"/>
    <xf numFmtId="164" fontId="2" fillId="2" borderId="0" xfId="1" applyFont="1" applyFill="1"/>
    <xf numFmtId="39" fontId="2" fillId="2" borderId="0" xfId="1" applyNumberFormat="1" applyFont="1" applyFill="1"/>
    <xf numFmtId="164" fontId="3" fillId="3" borderId="0" xfId="1" applyFont="1" applyFill="1" applyAlignment="1">
      <alignment horizontal="center"/>
    </xf>
    <xf numFmtId="164" fontId="3" fillId="0" borderId="0" xfId="1" applyFont="1" applyAlignment="1">
      <alignment horizontal="center"/>
    </xf>
    <xf numFmtId="164" fontId="3" fillId="2" borderId="0" xfId="1" applyFont="1" applyFill="1" applyAlignment="1">
      <alignment horizontal="center"/>
    </xf>
    <xf numFmtId="164" fontId="3" fillId="4" borderId="0" xfId="1" applyFont="1" applyFill="1" applyAlignment="1">
      <alignment horizontal="left"/>
    </xf>
    <xf numFmtId="164" fontId="3" fillId="5" borderId="0" xfId="1" applyFont="1" applyFill="1" applyAlignment="1">
      <alignment horizontal="center"/>
    </xf>
    <xf numFmtId="164" fontId="3" fillId="5" borderId="0" xfId="1" applyFont="1" applyFill="1"/>
    <xf numFmtId="164" fontId="3" fillId="5" borderId="0" xfId="1" applyFont="1" applyFill="1" applyAlignment="1">
      <alignment horizontal="left"/>
    </xf>
    <xf numFmtId="164" fontId="2" fillId="4" borderId="0" xfId="1" applyFont="1" applyFill="1"/>
    <xf numFmtId="164" fontId="3" fillId="4" borderId="0" xfId="1" applyFont="1" applyFill="1" applyAlignment="1">
      <alignment horizontal="center"/>
    </xf>
    <xf numFmtId="39" fontId="3" fillId="5" borderId="0" xfId="1" applyNumberFormat="1" applyFont="1" applyFill="1" applyAlignment="1">
      <alignment horizontal="center"/>
    </xf>
    <xf numFmtId="39" fontId="2" fillId="2" borderId="0" xfId="1" applyNumberFormat="1" applyFont="1" applyFill="1" applyAlignment="1">
      <alignment horizontal="left"/>
    </xf>
    <xf numFmtId="37" fontId="2" fillId="2" borderId="0" xfId="1" applyNumberFormat="1" applyFont="1" applyFill="1" applyAlignment="1">
      <alignment horizontal="left"/>
    </xf>
    <xf numFmtId="164" fontId="3" fillId="2" borderId="0" xfId="1" applyFont="1" applyFill="1" applyAlignment="1">
      <alignment horizontal="left"/>
    </xf>
    <xf numFmtId="37" fontId="2" fillId="3" borderId="0" xfId="1" applyNumberFormat="1" applyFont="1" applyFill="1"/>
    <xf numFmtId="37" fontId="2" fillId="0" borderId="0" xfId="1" applyNumberFormat="1" applyFont="1"/>
    <xf numFmtId="37" fontId="2" fillId="2" borderId="0" xfId="1" applyNumberFormat="1" applyFont="1" applyFill="1"/>
    <xf numFmtId="164" fontId="2" fillId="2" borderId="0" xfId="1" applyFont="1" applyFill="1" applyAlignment="1">
      <alignment horizontal="left"/>
    </xf>
    <xf numFmtId="0" fontId="2" fillId="2" borderId="0" xfId="2" applyNumberFormat="1" applyFont="1" applyFill="1"/>
    <xf numFmtId="37" fontId="5" fillId="2" borderId="0" xfId="1" applyNumberFormat="1" applyFont="1" applyFill="1"/>
    <xf numFmtId="37" fontId="6" fillId="2" borderId="0" xfId="1" applyNumberFormat="1" applyFont="1" applyFill="1"/>
    <xf numFmtId="37" fontId="7" fillId="2" borderId="0" xfId="1" applyNumberFormat="1" applyFont="1" applyFill="1"/>
    <xf numFmtId="165" fontId="2" fillId="2" borderId="0" xfId="2" applyNumberFormat="1" applyFont="1" applyFill="1"/>
    <xf numFmtId="165" fontId="8" fillId="2" borderId="0" xfId="2" applyNumberFormat="1" applyFont="1" applyFill="1"/>
    <xf numFmtId="165" fontId="2" fillId="2" borderId="0" xfId="2" applyNumberFormat="1" applyFont="1" applyFill="1" applyBorder="1"/>
    <xf numFmtId="37" fontId="9" fillId="2" borderId="1" xfId="1" applyNumberFormat="1" applyFont="1" applyFill="1" applyBorder="1"/>
    <xf numFmtId="37" fontId="3" fillId="2" borderId="1" xfId="1" applyNumberFormat="1" applyFont="1" applyFill="1" applyBorder="1"/>
    <xf numFmtId="164" fontId="10" fillId="2" borderId="0" xfId="1" applyFont="1" applyFill="1" applyAlignment="1">
      <alignment horizontal="left"/>
    </xf>
    <xf numFmtId="39" fontId="11" fillId="2" borderId="0" xfId="1" applyNumberFormat="1" applyFont="1" applyFill="1"/>
    <xf numFmtId="37" fontId="11" fillId="2" borderId="0" xfId="1" applyNumberFormat="1" applyFont="1" applyFill="1"/>
    <xf numFmtId="37" fontId="10" fillId="2" borderId="0" xfId="1" applyNumberFormat="1" applyFont="1" applyFill="1"/>
    <xf numFmtId="37" fontId="12" fillId="2" borderId="0" xfId="1" applyNumberFormat="1" applyFont="1" applyFill="1"/>
    <xf numFmtId="37" fontId="11" fillId="2" borderId="0" xfId="1" applyNumberFormat="1" applyFont="1" applyFill="1" applyAlignment="1">
      <alignment horizontal="center"/>
    </xf>
    <xf numFmtId="37" fontId="10" fillId="2" borderId="0" xfId="1" applyNumberFormat="1" applyFont="1" applyFill="1" applyAlignment="1">
      <alignment horizontal="center"/>
    </xf>
    <xf numFmtId="39" fontId="13" fillId="2" borderId="0" xfId="1" applyNumberFormat="1" applyFont="1" applyFill="1" applyAlignment="1">
      <alignment horizontal="center"/>
    </xf>
    <xf numFmtId="39" fontId="14" fillId="2" borderId="0" xfId="1" applyNumberFormat="1" applyFont="1" applyFill="1"/>
    <xf numFmtId="39" fontId="2" fillId="2" borderId="0" xfId="1" applyNumberFormat="1" applyFont="1" applyFill="1" applyAlignment="1">
      <alignment horizontal="center"/>
    </xf>
    <xf numFmtId="39" fontId="12" fillId="2" borderId="0" xfId="1" applyNumberFormat="1" applyFont="1" applyFill="1"/>
    <xf numFmtId="37" fontId="12" fillId="2" borderId="0" xfId="1" applyNumberFormat="1" applyFont="1" applyFill="1" applyAlignment="1">
      <alignment horizontal="left"/>
    </xf>
    <xf numFmtId="165" fontId="12" fillId="2" borderId="0" xfId="2" applyNumberFormat="1" applyFont="1" applyFill="1"/>
    <xf numFmtId="43" fontId="12" fillId="2" borderId="0" xfId="2" applyFont="1" applyFill="1"/>
  </cellXfs>
  <cellStyles count="3">
    <cellStyle name="Millares 2 2" xfId="2" xr:uid="{0FE39D77-83CF-4F63-B34C-AEF930BBC672}"/>
    <cellStyle name="Normal" xfId="0" builtinId="0"/>
    <cellStyle name="Normal 3 3" xfId="1" xr:uid="{37243B69-F3B6-4663-9457-5B57048C37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8AA7.DB63EED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180974</xdr:rowOff>
    </xdr:from>
    <xdr:to>
      <xdr:col>0</xdr:col>
      <xdr:colOff>1647825</xdr:colOff>
      <xdr:row>6</xdr:row>
      <xdr:rowOff>77275</xdr:rowOff>
    </xdr:to>
    <xdr:pic>
      <xdr:nvPicPr>
        <xdr:cNvPr id="2" name="Imagen 29" descr="EDITABLE BANCO AGRICOLA_Mesa de trabajo 1">
          <a:extLst>
            <a:ext uri="{FF2B5EF4-FFF2-40B4-BE49-F238E27FC236}">
              <a16:creationId xmlns:a16="http://schemas.microsoft.com/office/drawing/2014/main" id="{0E300005-61DB-4A76-AA55-8A126537A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19124"/>
          <a:ext cx="1543050" cy="772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2AF67-11F3-46A9-B9EE-39546DB7ECCE}">
  <dimension ref="A1:G40"/>
  <sheetViews>
    <sheetView tabSelected="1" workbookViewId="0">
      <selection activeCell="I7" sqref="I7"/>
    </sheetView>
  </sheetViews>
  <sheetFormatPr baseColWidth="10" defaultRowHeight="15" x14ac:dyDescent="0.25"/>
  <cols>
    <col min="1" max="1" width="50.42578125" customWidth="1"/>
    <col min="2" max="2" width="17.140625" customWidth="1"/>
    <col min="3" max="3" width="19.42578125" customWidth="1"/>
    <col min="4" max="4" width="16.7109375" customWidth="1"/>
    <col min="5" max="5" width="19.28515625" customWidth="1"/>
    <col min="6" max="6" width="21.85546875" customWidth="1"/>
    <col min="7" max="7" width="32.42578125" customWidth="1"/>
  </cols>
  <sheetData>
    <row r="1" spans="1:7" ht="17.25" x14ac:dyDescent="0.3">
      <c r="A1" s="1"/>
      <c r="B1" s="1"/>
      <c r="C1" s="1"/>
      <c r="D1" s="1"/>
      <c r="E1" s="2"/>
      <c r="F1" s="1"/>
      <c r="G1" s="1"/>
    </row>
    <row r="2" spans="1:7" ht="17.25" x14ac:dyDescent="0.3">
      <c r="A2" s="3" t="s">
        <v>0</v>
      </c>
      <c r="B2" s="3"/>
      <c r="C2" s="3"/>
      <c r="D2" s="3"/>
      <c r="E2" s="3"/>
      <c r="F2" s="3"/>
      <c r="G2" s="3"/>
    </row>
    <row r="3" spans="1:7" ht="17.25" x14ac:dyDescent="0.3">
      <c r="A3" s="3" t="s">
        <v>1</v>
      </c>
      <c r="B3" s="3"/>
      <c r="C3" s="3"/>
      <c r="D3" s="3"/>
      <c r="E3" s="3"/>
      <c r="F3" s="3"/>
      <c r="G3" s="3"/>
    </row>
    <row r="4" spans="1:7" ht="17.25" x14ac:dyDescent="0.3">
      <c r="A4" s="4" t="s">
        <v>2</v>
      </c>
      <c r="B4" s="4"/>
      <c r="C4" s="4"/>
      <c r="D4" s="4"/>
      <c r="E4" s="4"/>
      <c r="F4" s="4"/>
      <c r="G4" s="4"/>
    </row>
    <row r="5" spans="1:7" ht="17.25" x14ac:dyDescent="0.3">
      <c r="A5" s="3" t="s">
        <v>3</v>
      </c>
      <c r="B5" s="3"/>
      <c r="C5" s="3"/>
      <c r="D5" s="3"/>
      <c r="E5" s="3"/>
      <c r="F5" s="3"/>
      <c r="G5" s="3"/>
    </row>
    <row r="6" spans="1:7" ht="17.25" x14ac:dyDescent="0.3">
      <c r="A6" s="1"/>
      <c r="B6" s="1"/>
      <c r="C6" s="1"/>
      <c r="D6" s="5"/>
      <c r="E6" s="1"/>
      <c r="F6" s="1"/>
      <c r="G6" s="1"/>
    </row>
    <row r="7" spans="1:7" ht="17.25" x14ac:dyDescent="0.3">
      <c r="A7" s="6"/>
      <c r="B7" s="6" t="s">
        <v>4</v>
      </c>
      <c r="C7" s="7" t="s">
        <v>5</v>
      </c>
      <c r="D7" s="7" t="s">
        <v>6</v>
      </c>
      <c r="E7" s="8"/>
      <c r="F7" s="8"/>
      <c r="G7" s="9" t="s">
        <v>4</v>
      </c>
    </row>
    <row r="8" spans="1:7" ht="17.25" x14ac:dyDescent="0.3">
      <c r="A8" s="10"/>
      <c r="B8" s="11" t="s">
        <v>7</v>
      </c>
      <c r="C8" s="7" t="s">
        <v>8</v>
      </c>
      <c r="D8" s="7" t="s">
        <v>9</v>
      </c>
      <c r="E8" s="7" t="s">
        <v>10</v>
      </c>
      <c r="F8" s="7" t="s">
        <v>10</v>
      </c>
      <c r="G8" s="7" t="s">
        <v>11</v>
      </c>
    </row>
    <row r="9" spans="1:7" ht="17.25" x14ac:dyDescent="0.3">
      <c r="A9" s="10"/>
      <c r="B9" s="11" t="s">
        <v>12</v>
      </c>
      <c r="C9" s="7" t="s">
        <v>12</v>
      </c>
      <c r="D9" s="7" t="s">
        <v>13</v>
      </c>
      <c r="E9" s="12" t="s">
        <v>14</v>
      </c>
      <c r="F9" s="12" t="s">
        <v>15</v>
      </c>
      <c r="G9" s="7" t="s">
        <v>16</v>
      </c>
    </row>
    <row r="10" spans="1:7" ht="17.25" x14ac:dyDescent="0.3">
      <c r="A10" s="1"/>
      <c r="B10" s="13" t="s">
        <v>4</v>
      </c>
      <c r="C10" s="13"/>
      <c r="D10" s="13" t="s">
        <v>4</v>
      </c>
      <c r="E10" s="13" t="s">
        <v>4</v>
      </c>
      <c r="F10" s="14" t="s">
        <v>4</v>
      </c>
      <c r="G10" s="13" t="s">
        <v>4</v>
      </c>
    </row>
    <row r="11" spans="1:7" ht="17.25" x14ac:dyDescent="0.3">
      <c r="A11" s="15" t="s">
        <v>17</v>
      </c>
      <c r="B11" s="16">
        <v>7531578741.0900002</v>
      </c>
      <c r="C11" s="17">
        <v>8525050743.1300001</v>
      </c>
      <c r="D11" s="18">
        <v>135073145.84999999</v>
      </c>
      <c r="E11" s="18">
        <v>13238222.480000138</v>
      </c>
      <c r="F11" s="18">
        <v>324839760.09000015</v>
      </c>
      <c r="G11" s="18">
        <f t="shared" ref="G11:G17" si="0">SUM(B11:F11)</f>
        <v>16529780612.640001</v>
      </c>
    </row>
    <row r="12" spans="1:7" ht="17.25" x14ac:dyDescent="0.3">
      <c r="A12" s="19" t="s">
        <v>18</v>
      </c>
      <c r="B12" s="16">
        <v>0</v>
      </c>
      <c r="C12" s="18">
        <v>0</v>
      </c>
      <c r="D12" s="18">
        <v>0</v>
      </c>
      <c r="E12" s="18"/>
      <c r="F12" s="18">
        <v>-324839760.08999997</v>
      </c>
      <c r="G12" s="18">
        <f t="shared" si="0"/>
        <v>-324839760.08999997</v>
      </c>
    </row>
    <row r="13" spans="1:7" ht="17.25" x14ac:dyDescent="0.3">
      <c r="A13" s="19" t="s">
        <v>19</v>
      </c>
      <c r="B13" s="16">
        <v>0</v>
      </c>
      <c r="C13" s="18">
        <v>0</v>
      </c>
      <c r="D13" s="18">
        <v>0</v>
      </c>
      <c r="E13" s="18">
        <v>0</v>
      </c>
      <c r="F13" s="18">
        <v>0</v>
      </c>
      <c r="G13" s="18">
        <f t="shared" si="0"/>
        <v>0</v>
      </c>
    </row>
    <row r="14" spans="1:7" ht="17.25" x14ac:dyDescent="0.3">
      <c r="A14" s="19" t="s">
        <v>20</v>
      </c>
      <c r="B14" s="16">
        <v>0</v>
      </c>
      <c r="C14" s="17">
        <v>-1500000002.0700002</v>
      </c>
      <c r="D14" s="18">
        <v>0</v>
      </c>
      <c r="E14" s="18">
        <v>0</v>
      </c>
      <c r="F14" s="18">
        <v>0</v>
      </c>
      <c r="G14" s="18">
        <f t="shared" si="0"/>
        <v>-1500000002.0700002</v>
      </c>
    </row>
    <row r="15" spans="1:7" ht="17.25" x14ac:dyDescent="0.3">
      <c r="A15" s="19" t="s">
        <v>21</v>
      </c>
      <c r="B15" s="18">
        <v>0</v>
      </c>
      <c r="C15" s="18">
        <v>0</v>
      </c>
      <c r="D15" s="18">
        <v>0</v>
      </c>
      <c r="E15" s="20">
        <v>0</v>
      </c>
      <c r="F15" s="18">
        <v>0</v>
      </c>
      <c r="G15" s="18">
        <f t="shared" si="0"/>
        <v>0</v>
      </c>
    </row>
    <row r="16" spans="1:7" ht="17.25" x14ac:dyDescent="0.3">
      <c r="A16" s="19" t="s">
        <v>22</v>
      </c>
      <c r="B16" s="18">
        <v>0</v>
      </c>
      <c r="C16" s="18">
        <v>0</v>
      </c>
      <c r="D16" s="18">
        <v>0</v>
      </c>
      <c r="E16" s="18">
        <v>300852344.42000008</v>
      </c>
      <c r="F16" s="18">
        <v>0</v>
      </c>
      <c r="G16" s="18">
        <f t="shared" si="0"/>
        <v>300852344.42000008</v>
      </c>
    </row>
    <row r="17" spans="1:7" ht="17.25" x14ac:dyDescent="0.3">
      <c r="A17" s="19" t="s">
        <v>23</v>
      </c>
      <c r="B17" s="18">
        <v>0</v>
      </c>
      <c r="C17" s="18">
        <v>0</v>
      </c>
      <c r="D17" s="18">
        <v>0</v>
      </c>
      <c r="E17" s="18">
        <v>0</v>
      </c>
      <c r="F17" s="21">
        <v>509633383.66000003</v>
      </c>
      <c r="G17" s="21">
        <f t="shared" si="0"/>
        <v>509633383.66000003</v>
      </c>
    </row>
    <row r="18" spans="1:7" ht="17.25" x14ac:dyDescent="0.3">
      <c r="A18" s="1"/>
      <c r="B18" s="13" t="s">
        <v>4</v>
      </c>
      <c r="C18" s="13"/>
      <c r="D18" s="14" t="s">
        <v>4</v>
      </c>
      <c r="E18" s="14" t="s">
        <v>4</v>
      </c>
      <c r="F18" s="14" t="s">
        <v>4</v>
      </c>
      <c r="G18" s="13" t="s">
        <v>4</v>
      </c>
    </row>
    <row r="19" spans="1:7" ht="17.25" x14ac:dyDescent="0.3">
      <c r="A19" s="15" t="s">
        <v>24</v>
      </c>
      <c r="B19" s="22">
        <f>SUM(B11:B17)</f>
        <v>7531578741.0900002</v>
      </c>
      <c r="C19" s="22">
        <f>SUM(C11:C17)</f>
        <v>7025050741.0599995</v>
      </c>
      <c r="D19" s="22">
        <f>SUM(D11:D17)</f>
        <v>135073145.84999999</v>
      </c>
      <c r="E19" s="23">
        <f>+E16+E11</f>
        <v>314090566.90000021</v>
      </c>
      <c r="F19" s="23">
        <f>SUM(F11:F17)</f>
        <v>509633383.66000021</v>
      </c>
      <c r="G19" s="22">
        <f>SUM(G11:G17)</f>
        <v>15515426578.560001</v>
      </c>
    </row>
    <row r="20" spans="1:7" ht="17.25" x14ac:dyDescent="0.3">
      <c r="A20" s="19" t="s">
        <v>4</v>
      </c>
      <c r="B20" s="18"/>
      <c r="C20" s="18"/>
      <c r="D20" s="18"/>
      <c r="E20" s="1"/>
      <c r="F20" s="2"/>
      <c r="G20" s="1"/>
    </row>
    <row r="21" spans="1:7" ht="17.25" x14ac:dyDescent="0.3">
      <c r="A21" s="1"/>
      <c r="B21" s="18"/>
      <c r="C21" s="18"/>
      <c r="D21" s="18"/>
      <c r="E21" s="1"/>
      <c r="F21" s="18"/>
      <c r="G21" s="18"/>
    </row>
    <row r="22" spans="1:7" ht="17.25" x14ac:dyDescent="0.3">
      <c r="A22" s="19" t="s">
        <v>18</v>
      </c>
      <c r="B22" s="18">
        <v>0</v>
      </c>
      <c r="C22" s="18">
        <v>0</v>
      </c>
      <c r="D22" s="18">
        <v>0</v>
      </c>
      <c r="E22" s="24">
        <v>0</v>
      </c>
      <c r="F22" s="18">
        <v>-509633383.66000003</v>
      </c>
      <c r="G22" s="18">
        <f t="shared" ref="G22:G27" si="1">B22+C22+D22+E22+F22</f>
        <v>-509633383.66000003</v>
      </c>
    </row>
    <row r="23" spans="1:7" ht="17.25" x14ac:dyDescent="0.3">
      <c r="A23" s="19" t="s">
        <v>25</v>
      </c>
      <c r="B23" s="18">
        <v>0</v>
      </c>
      <c r="C23" s="18">
        <v>0</v>
      </c>
      <c r="D23" s="18">
        <v>0</v>
      </c>
      <c r="E23" s="24">
        <v>0</v>
      </c>
      <c r="F23" s="18">
        <v>0</v>
      </c>
      <c r="G23" s="18">
        <f t="shared" si="1"/>
        <v>0</v>
      </c>
    </row>
    <row r="24" spans="1:7" ht="17.25" x14ac:dyDescent="0.3">
      <c r="A24" s="19" t="s">
        <v>26</v>
      </c>
      <c r="B24" s="18">
        <v>0</v>
      </c>
      <c r="C24" s="18">
        <f>(250000000-0)+(250000000-0)+(1500000000-0)+(0-0)+(0-0)+(0-0)+(0-0)+(0-0)+(0-0)+(0-0)+(0-0)+(0-0)</f>
        <v>2000000000</v>
      </c>
      <c r="D24" s="18">
        <v>0</v>
      </c>
      <c r="E24" s="24">
        <v>0</v>
      </c>
      <c r="F24" s="18">
        <v>0</v>
      </c>
      <c r="G24" s="18">
        <f t="shared" si="1"/>
        <v>2000000000</v>
      </c>
    </row>
    <row r="25" spans="1:7" ht="17.25" x14ac:dyDescent="0.3">
      <c r="A25" s="19" t="s">
        <v>21</v>
      </c>
      <c r="B25" s="18">
        <v>0</v>
      </c>
      <c r="C25" s="18">
        <v>0</v>
      </c>
      <c r="D25" s="18">
        <v>0</v>
      </c>
      <c r="E25" s="24">
        <v>0</v>
      </c>
      <c r="F25" s="18">
        <v>0</v>
      </c>
      <c r="G25" s="18">
        <f t="shared" si="1"/>
        <v>0</v>
      </c>
    </row>
    <row r="26" spans="1:7" ht="17.25" x14ac:dyDescent="0.3">
      <c r="A26" s="19" t="s">
        <v>27</v>
      </c>
      <c r="B26" s="18">
        <v>0</v>
      </c>
      <c r="C26" s="18">
        <v>0</v>
      </c>
      <c r="D26" s="18">
        <v>0</v>
      </c>
      <c r="E26" s="25">
        <f>(1149044274.72-639419695.28)+(0-124.46)+(0-1525.04)+(0-0)+(0-0)+(0-0)+(0-0)+(0-0)+(0-0)+(0-0)+(0-0)+(0-0)</f>
        <v>509622929.94000006</v>
      </c>
      <c r="F26" s="18">
        <v>0</v>
      </c>
      <c r="G26" s="18">
        <f t="shared" si="1"/>
        <v>509622929.94000006</v>
      </c>
    </row>
    <row r="27" spans="1:7" ht="17.25" x14ac:dyDescent="0.3">
      <c r="A27" s="19" t="s">
        <v>23</v>
      </c>
      <c r="B27" s="18">
        <v>0</v>
      </c>
      <c r="C27" s="18">
        <v>0</v>
      </c>
      <c r="D27" s="18">
        <v>0</v>
      </c>
      <c r="E27" s="24">
        <v>0</v>
      </c>
      <c r="F27" s="26">
        <v>219921457.88999999</v>
      </c>
      <c r="G27" s="18">
        <f t="shared" si="1"/>
        <v>219921457.88999999</v>
      </c>
    </row>
    <row r="28" spans="1:7" ht="17.25" x14ac:dyDescent="0.3">
      <c r="A28" s="1" t="s">
        <v>4</v>
      </c>
      <c r="B28" s="14" t="s">
        <v>4</v>
      </c>
      <c r="C28" s="14"/>
      <c r="D28" s="14" t="s">
        <v>4</v>
      </c>
      <c r="E28" s="14" t="s">
        <v>4</v>
      </c>
      <c r="F28" s="14" t="s">
        <v>4</v>
      </c>
      <c r="G28" s="13" t="s">
        <v>4</v>
      </c>
    </row>
    <row r="29" spans="1:7" ht="18" thickBot="1" x14ac:dyDescent="0.35">
      <c r="A29" s="15" t="s">
        <v>28</v>
      </c>
      <c r="B29" s="27">
        <f>SUM(B19:B27)</f>
        <v>7531578741.0900002</v>
      </c>
      <c r="C29" s="27">
        <f>SUM(C19:C27)</f>
        <v>9025050741.0599995</v>
      </c>
      <c r="D29" s="28">
        <f>SUM(D19:D27)</f>
        <v>135073145.84999999</v>
      </c>
      <c r="E29" s="28">
        <f t="shared" ref="E29" si="2">SUM(E19:E27)</f>
        <v>823713496.84000027</v>
      </c>
      <c r="F29" s="28">
        <f>SUM(F19:F27)</f>
        <v>219921457.89000016</v>
      </c>
      <c r="G29" s="28">
        <f>SUM(G19:G27)</f>
        <v>17735337582.73</v>
      </c>
    </row>
    <row r="30" spans="1:7" ht="16.5" thickTop="1" x14ac:dyDescent="0.25">
      <c r="A30" s="29"/>
      <c r="B30" s="30"/>
      <c r="C30" s="31"/>
      <c r="D30" s="32"/>
      <c r="E30" s="32"/>
      <c r="F30" s="32"/>
      <c r="G30" s="32"/>
    </row>
    <row r="34" spans="1:6" ht="15.75" x14ac:dyDescent="0.25">
      <c r="A34" s="31"/>
      <c r="B34" s="31"/>
      <c r="C34" s="32"/>
      <c r="D34" s="33"/>
      <c r="E34" s="32"/>
      <c r="F34" s="32"/>
    </row>
    <row r="35" spans="1:6" ht="15.75" x14ac:dyDescent="0.25">
      <c r="A35" s="31"/>
      <c r="B35" s="31"/>
      <c r="C35" s="32"/>
      <c r="D35" s="33"/>
      <c r="E35" s="32"/>
      <c r="F35" s="32"/>
    </row>
    <row r="36" spans="1:6" ht="15.75" x14ac:dyDescent="0.25">
      <c r="A36" s="31"/>
      <c r="B36" s="34"/>
      <c r="C36" s="35"/>
      <c r="D36" s="33"/>
      <c r="E36" s="32"/>
      <c r="F36" s="32"/>
    </row>
    <row r="37" spans="1:6" ht="17.25" x14ac:dyDescent="0.3">
      <c r="A37" s="36" t="s">
        <v>29</v>
      </c>
      <c r="B37" s="36"/>
      <c r="C37" s="37"/>
      <c r="D37" s="33"/>
      <c r="E37" s="36" t="s">
        <v>30</v>
      </c>
      <c r="F37" s="36"/>
    </row>
    <row r="38" spans="1:6" ht="17.25" x14ac:dyDescent="0.3">
      <c r="A38" s="38" t="s">
        <v>31</v>
      </c>
      <c r="B38" s="38"/>
      <c r="C38" s="39"/>
      <c r="D38" s="40"/>
      <c r="E38" s="38" t="s">
        <v>32</v>
      </c>
      <c r="F38" s="38"/>
    </row>
    <row r="39" spans="1:6" ht="15.75" x14ac:dyDescent="0.25">
      <c r="A39" s="31"/>
      <c r="B39" s="41"/>
      <c r="C39" s="40"/>
      <c r="D39" s="40"/>
      <c r="E39" s="42"/>
      <c r="F39" s="41"/>
    </row>
    <row r="40" spans="1:6" ht="15.75" x14ac:dyDescent="0.25">
      <c r="A40" s="31"/>
      <c r="B40" s="31"/>
      <c r="C40" s="32"/>
      <c r="D40" s="33"/>
      <c r="E40" s="32"/>
      <c r="F40" s="32"/>
    </row>
  </sheetData>
  <mergeCells count="8">
    <mergeCell ref="A38:B38"/>
    <mergeCell ref="E38:F38"/>
    <mergeCell ref="A2:G2"/>
    <mergeCell ref="A3:G3"/>
    <mergeCell ref="A4:G4"/>
    <mergeCell ref="A5:G5"/>
    <mergeCell ref="A37:B37"/>
    <mergeCell ref="E37:F3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CAMBIOS EN EL PATRIMO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Mildred Liveth Nuñez Perez</dc:creator>
  <cp:lastModifiedBy>Mildred Liveth Nuñez Perez</cp:lastModifiedBy>
  <dcterms:created xsi:type="dcterms:W3CDTF">2023-04-12T15:19:22Z</dcterms:created>
  <dcterms:modified xsi:type="dcterms:W3CDTF">2023-04-12T15:31:08Z</dcterms:modified>
</cp:coreProperties>
</file>