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.perez\Desktop\Marzo Portal\contraloria\"/>
    </mc:Choice>
  </mc:AlternateContent>
  <xr:revisionPtr revIDLastSave="0" documentId="8_{D7A5DCF3-28EB-4894-A4E2-6A1C96B15E57}" xr6:coauthVersionLast="47" xr6:coauthVersionMax="47" xr10:uidLastSave="{00000000-0000-0000-0000-000000000000}"/>
  <bookViews>
    <workbookView xWindow="-120" yWindow="-120" windowWidth="29040" windowHeight="15840" xr2:uid="{40483816-378D-42B4-BC18-CCD70BB5893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" l="1"/>
  <c r="C46" i="1"/>
  <c r="D39" i="1"/>
  <c r="C39" i="1"/>
  <c r="D29" i="1"/>
  <c r="C29" i="1"/>
  <c r="D25" i="1"/>
  <c r="C25" i="1"/>
  <c r="D14" i="1"/>
  <c r="C14" i="1"/>
  <c r="D10" i="1"/>
  <c r="D16" i="1" s="1"/>
  <c r="D20" i="1" s="1"/>
  <c r="D31" i="1" s="1"/>
  <c r="D41" i="1" s="1"/>
  <c r="D48" i="1" s="1"/>
  <c r="C10" i="1"/>
  <c r="C16" i="1" s="1"/>
  <c r="C20" i="1" s="1"/>
  <c r="C31" i="1" s="1"/>
  <c r="C41" i="1" s="1"/>
  <c r="C48" i="1" s="1"/>
</calcChain>
</file>

<file path=xl/sharedStrings.xml><?xml version="1.0" encoding="utf-8"?>
<sst xmlns="http://schemas.openxmlformats.org/spreadsheetml/2006/main" count="38" uniqueCount="37">
  <si>
    <t>BANCO AGRICOLA DE LA REPUBLICA DOMINICANA</t>
  </si>
  <si>
    <t>ESTADO DE RESULTADOS</t>
  </si>
  <si>
    <t>AL 31 DE MARZO 2023 Y 2022</t>
  </si>
  <si>
    <t>VALORES EN RD$</t>
  </si>
  <si>
    <t>INGRESOS Y GASTOS</t>
  </si>
  <si>
    <t>INGRESOS FINANCIEROS</t>
  </si>
  <si>
    <t xml:space="preserve">      Ingresos por disponibilidades</t>
  </si>
  <si>
    <t xml:space="preserve">      Ingresos por cartera de créditos</t>
  </si>
  <si>
    <t xml:space="preserve">      Ingresos por inversiones</t>
  </si>
  <si>
    <t>GASTOS FINANCIEROS</t>
  </si>
  <si>
    <t xml:space="preserve">      Intereses por captaciones</t>
  </si>
  <si>
    <t xml:space="preserve">      Intereses por Financiamientos</t>
  </si>
  <si>
    <t xml:space="preserve"> </t>
  </si>
  <si>
    <t>MARGEN FINANCIERO BRUTO</t>
  </si>
  <si>
    <t>Provisión Para Cartera de Crédito</t>
  </si>
  <si>
    <t>MARGEN FINANCIERO NETO</t>
  </si>
  <si>
    <t>OTROS INGRESOS OPERACIONALES</t>
  </si>
  <si>
    <r>
      <t xml:space="preserve">     </t>
    </r>
    <r>
      <rPr>
        <sz val="13"/>
        <rFont val="Calibri"/>
        <family val="2"/>
        <scheme val="minor"/>
      </rPr>
      <t>Comisiones por servicios</t>
    </r>
  </si>
  <si>
    <t xml:space="preserve">       Ingresos diversos</t>
  </si>
  <si>
    <t>OTROS GASTOS OPERACIONALES</t>
  </si>
  <si>
    <t xml:space="preserve">     Comisiones por servicios</t>
  </si>
  <si>
    <t xml:space="preserve">     Gastos diversos</t>
  </si>
  <si>
    <t>RESULTADO OPERACIONAL BRUTO</t>
  </si>
  <si>
    <t>GASTOS OPERATIVOS</t>
  </si>
  <si>
    <t xml:space="preserve">       Sueldos y compensaciones al personal</t>
  </si>
  <si>
    <t xml:space="preserve">       Servicios de terceros</t>
  </si>
  <si>
    <t xml:space="preserve">       Depreciaciones y amortizaciones</t>
  </si>
  <si>
    <t xml:space="preserve">       Otras Provisiones</t>
  </si>
  <si>
    <t xml:space="preserve">       Otros gastos</t>
  </si>
  <si>
    <t>RESULTADO OPERACIONAL NETO</t>
  </si>
  <si>
    <t xml:space="preserve">OTROS INGRESOS (GASTOS) </t>
  </si>
  <si>
    <t xml:space="preserve">       Otros ingresos </t>
  </si>
  <si>
    <t>RESULTADO DEL EJERCICIO</t>
  </si>
  <si>
    <t xml:space="preserve">                   Fernando Durán</t>
  </si>
  <si>
    <t xml:space="preserve">                    Lic. Maricela Checo </t>
  </si>
  <si>
    <t xml:space="preserve">            Administrador General</t>
  </si>
  <si>
    <t xml:space="preserve">                          Contralora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</si>
</sst>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u/>
      <sz val="13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u val="double"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39" fontId="2" fillId="2" borderId="0" xfId="0" applyNumberFormat="1" applyFont="1" applyFill="1"/>
    <xf numFmtId="39" fontId="3" fillId="2" borderId="0" xfId="0" applyNumberFormat="1" applyFont="1" applyFill="1" applyAlignment="1">
      <alignment horizontal="center"/>
    </xf>
    <xf numFmtId="39" fontId="3" fillId="3" borderId="0" xfId="0" applyNumberFormat="1" applyFont="1" applyFill="1" applyAlignment="1">
      <alignment horizontal="left"/>
    </xf>
    <xf numFmtId="0" fontId="3" fillId="3" borderId="0" xfId="1" applyNumberFormat="1" applyFont="1" applyFill="1" applyBorder="1" applyAlignment="1" applyProtection="1">
      <alignment horizontal="right" vertical="center"/>
    </xf>
    <xf numFmtId="39" fontId="3" fillId="2" borderId="0" xfId="0" applyNumberFormat="1" applyFont="1" applyFill="1" applyAlignment="1">
      <alignment horizontal="left"/>
    </xf>
    <xf numFmtId="164" fontId="2" fillId="2" borderId="0" xfId="1" applyNumberFormat="1" applyFont="1" applyFill="1" applyAlignment="1" applyProtection="1">
      <alignment horizontal="left"/>
    </xf>
    <xf numFmtId="39" fontId="2" fillId="2" borderId="0" xfId="0" applyNumberFormat="1" applyFont="1" applyFill="1" applyAlignment="1">
      <alignment horizontal="left"/>
    </xf>
    <xf numFmtId="37" fontId="4" fillId="4" borderId="0" xfId="1" applyNumberFormat="1" applyFont="1" applyFill="1" applyAlignment="1">
      <alignment horizontal="right" vertical="top"/>
    </xf>
    <xf numFmtId="37" fontId="5" fillId="4" borderId="0" xfId="1" applyNumberFormat="1" applyFont="1" applyFill="1" applyBorder="1" applyAlignment="1">
      <alignment horizontal="right" vertical="top"/>
    </xf>
    <xf numFmtId="37" fontId="3" fillId="2" borderId="0" xfId="1" applyNumberFormat="1" applyFont="1" applyFill="1" applyBorder="1" applyAlignment="1" applyProtection="1">
      <alignment vertical="center"/>
    </xf>
    <xf numFmtId="37" fontId="2" fillId="2" borderId="0" xfId="1" applyNumberFormat="1" applyFont="1" applyFill="1" applyBorder="1" applyAlignment="1" applyProtection="1">
      <alignment vertical="center"/>
    </xf>
    <xf numFmtId="37" fontId="4" fillId="5" borderId="0" xfId="1" applyNumberFormat="1" applyFont="1" applyFill="1" applyAlignment="1">
      <alignment horizontal="right" vertical="top"/>
    </xf>
    <xf numFmtId="39" fontId="3" fillId="2" borderId="0" xfId="0" applyNumberFormat="1" applyFont="1" applyFill="1"/>
    <xf numFmtId="37" fontId="6" fillId="5" borderId="0" xfId="1" applyNumberFormat="1" applyFont="1" applyFill="1" applyBorder="1" applyAlignment="1">
      <alignment vertical="top"/>
    </xf>
    <xf numFmtId="37" fontId="2" fillId="2" borderId="0" xfId="1" applyNumberFormat="1" applyFont="1" applyFill="1" applyAlignment="1"/>
    <xf numFmtId="37" fontId="5" fillId="5" borderId="0" xfId="1" applyNumberFormat="1" applyFont="1" applyFill="1" applyBorder="1" applyAlignment="1">
      <alignment horizontal="right" vertical="top"/>
    </xf>
    <xf numFmtId="37" fontId="7" fillId="6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Alignment="1" applyProtection="1">
      <alignment horizontal="left"/>
    </xf>
    <xf numFmtId="43" fontId="2" fillId="2" borderId="0" xfId="1" applyFont="1" applyFill="1" applyAlignment="1"/>
    <xf numFmtId="39" fontId="8" fillId="2" borderId="0" xfId="0" applyNumberFormat="1" applyFont="1" applyFill="1" applyAlignment="1">
      <alignment horizontal="left"/>
    </xf>
    <xf numFmtId="39" fontId="8" fillId="2" borderId="0" xfId="0" applyNumberFormat="1" applyFont="1" applyFill="1"/>
    <xf numFmtId="164" fontId="2" fillId="2" borderId="0" xfId="1" applyNumberFormat="1" applyFont="1" applyFill="1" applyAlignment="1"/>
    <xf numFmtId="37" fontId="9" fillId="6" borderId="0" xfId="0" applyNumberFormat="1" applyFont="1" applyFill="1"/>
    <xf numFmtId="164" fontId="2" fillId="2" borderId="0" xfId="1" applyNumberFormat="1" applyFont="1" applyFill="1" applyAlignment="1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114300</xdr:rowOff>
    </xdr:from>
    <xdr:to>
      <xdr:col>4</xdr:col>
      <xdr:colOff>0</xdr:colOff>
      <xdr:row>14</xdr:row>
      <xdr:rowOff>114300</xdr:rowOff>
    </xdr:to>
    <xdr:sp macro="" textlink="">
      <xdr:nvSpPr>
        <xdr:cNvPr id="2" name="Line 58">
          <a:extLst>
            <a:ext uri="{FF2B5EF4-FFF2-40B4-BE49-F238E27FC236}">
              <a16:creationId xmlns:a16="http://schemas.microsoft.com/office/drawing/2014/main" id="{9927BFA2-27A0-496F-9E9D-8D983056AA4B}"/>
            </a:ext>
          </a:extLst>
        </xdr:cNvPr>
        <xdr:cNvSpPr>
          <a:spLocks noChangeShapeType="1"/>
        </xdr:cNvSpPr>
      </xdr:nvSpPr>
      <xdr:spPr bwMode="auto">
        <a:xfrm>
          <a:off x="7667625" y="3181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47625</xdr:rowOff>
    </xdr:from>
    <xdr:to>
      <xdr:col>4</xdr:col>
      <xdr:colOff>0</xdr:colOff>
      <xdr:row>25</xdr:row>
      <xdr:rowOff>47625</xdr:rowOff>
    </xdr:to>
    <xdr:sp macro="" textlink="">
      <xdr:nvSpPr>
        <xdr:cNvPr id="3" name="Line 59">
          <a:extLst>
            <a:ext uri="{FF2B5EF4-FFF2-40B4-BE49-F238E27FC236}">
              <a16:creationId xmlns:a16="http://schemas.microsoft.com/office/drawing/2014/main" id="{5C8449AF-8A80-4CE0-A798-22D1280DAA21}"/>
            </a:ext>
          </a:extLst>
        </xdr:cNvPr>
        <xdr:cNvSpPr>
          <a:spLocks noChangeShapeType="1"/>
        </xdr:cNvSpPr>
      </xdr:nvSpPr>
      <xdr:spPr bwMode="auto">
        <a:xfrm>
          <a:off x="7667625" y="5524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104775</xdr:rowOff>
    </xdr:from>
    <xdr:to>
      <xdr:col>4</xdr:col>
      <xdr:colOff>0</xdr:colOff>
      <xdr:row>14</xdr:row>
      <xdr:rowOff>104775</xdr:rowOff>
    </xdr:to>
    <xdr:sp macro="" textlink="">
      <xdr:nvSpPr>
        <xdr:cNvPr id="4" name="Line 64">
          <a:extLst>
            <a:ext uri="{FF2B5EF4-FFF2-40B4-BE49-F238E27FC236}">
              <a16:creationId xmlns:a16="http://schemas.microsoft.com/office/drawing/2014/main" id="{445DDC02-FEE9-4085-ADBE-E3E8D76743D0}"/>
            </a:ext>
          </a:extLst>
        </xdr:cNvPr>
        <xdr:cNvSpPr>
          <a:spLocks noChangeShapeType="1"/>
        </xdr:cNvSpPr>
      </xdr:nvSpPr>
      <xdr:spPr bwMode="auto">
        <a:xfrm>
          <a:off x="7667625" y="317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32</xdr:row>
      <xdr:rowOff>28575</xdr:rowOff>
    </xdr:from>
    <xdr:to>
      <xdr:col>4</xdr:col>
      <xdr:colOff>0</xdr:colOff>
      <xdr:row>32</xdr:row>
      <xdr:rowOff>28575</xdr:rowOff>
    </xdr:to>
    <xdr:sp macro="" textlink="">
      <xdr:nvSpPr>
        <xdr:cNvPr id="5" name="Line 65">
          <a:extLst>
            <a:ext uri="{FF2B5EF4-FFF2-40B4-BE49-F238E27FC236}">
              <a16:creationId xmlns:a16="http://schemas.microsoft.com/office/drawing/2014/main" id="{FDD2B3CB-9ECF-49AC-9D1A-5B7AEC2D62E4}"/>
            </a:ext>
          </a:extLst>
        </xdr:cNvPr>
        <xdr:cNvSpPr>
          <a:spLocks noChangeShapeType="1"/>
        </xdr:cNvSpPr>
      </xdr:nvSpPr>
      <xdr:spPr bwMode="auto">
        <a:xfrm>
          <a:off x="7667625" y="7038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76200</xdr:rowOff>
    </xdr:from>
    <xdr:to>
      <xdr:col>4</xdr:col>
      <xdr:colOff>0</xdr:colOff>
      <xdr:row>28</xdr:row>
      <xdr:rowOff>76200</xdr:rowOff>
    </xdr:to>
    <xdr:sp macro="" textlink="">
      <xdr:nvSpPr>
        <xdr:cNvPr id="6" name="Line 69">
          <a:extLst>
            <a:ext uri="{FF2B5EF4-FFF2-40B4-BE49-F238E27FC236}">
              <a16:creationId xmlns:a16="http://schemas.microsoft.com/office/drawing/2014/main" id="{50B6796D-2E3B-4F28-AC70-ED395B33AA18}"/>
            </a:ext>
          </a:extLst>
        </xdr:cNvPr>
        <xdr:cNvSpPr>
          <a:spLocks noChangeShapeType="1"/>
        </xdr:cNvSpPr>
      </xdr:nvSpPr>
      <xdr:spPr bwMode="auto">
        <a:xfrm>
          <a:off x="7667625" y="6210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85725</xdr:rowOff>
    </xdr:from>
    <xdr:to>
      <xdr:col>4</xdr:col>
      <xdr:colOff>0</xdr:colOff>
      <xdr:row>14</xdr:row>
      <xdr:rowOff>85725</xdr:rowOff>
    </xdr:to>
    <xdr:sp macro="" textlink="">
      <xdr:nvSpPr>
        <xdr:cNvPr id="7" name="Line 167">
          <a:extLst>
            <a:ext uri="{FF2B5EF4-FFF2-40B4-BE49-F238E27FC236}">
              <a16:creationId xmlns:a16="http://schemas.microsoft.com/office/drawing/2014/main" id="{058BEE90-1DF7-4649-A6FA-7524AC9754FE}"/>
            </a:ext>
          </a:extLst>
        </xdr:cNvPr>
        <xdr:cNvSpPr>
          <a:spLocks noChangeShapeType="1"/>
        </xdr:cNvSpPr>
      </xdr:nvSpPr>
      <xdr:spPr bwMode="auto">
        <a:xfrm>
          <a:off x="7667625" y="3152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26</xdr:row>
      <xdr:rowOff>142875</xdr:rowOff>
    </xdr:from>
    <xdr:to>
      <xdr:col>4</xdr:col>
      <xdr:colOff>0</xdr:colOff>
      <xdr:row>26</xdr:row>
      <xdr:rowOff>142875</xdr:rowOff>
    </xdr:to>
    <xdr:sp macro="" textlink="">
      <xdr:nvSpPr>
        <xdr:cNvPr id="8" name="Line 168">
          <a:extLst>
            <a:ext uri="{FF2B5EF4-FFF2-40B4-BE49-F238E27FC236}">
              <a16:creationId xmlns:a16="http://schemas.microsoft.com/office/drawing/2014/main" id="{8D07B622-CEEF-487E-8FDB-3BA7DB1826A1}"/>
            </a:ext>
          </a:extLst>
        </xdr:cNvPr>
        <xdr:cNvSpPr>
          <a:spLocks noChangeShapeType="1"/>
        </xdr:cNvSpPr>
      </xdr:nvSpPr>
      <xdr:spPr bwMode="auto">
        <a:xfrm>
          <a:off x="7667625" y="5838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66672</xdr:colOff>
      <xdr:row>4</xdr:row>
      <xdr:rowOff>0</xdr:rowOff>
    </xdr:from>
    <xdr:to>
      <xdr:col>0</xdr:col>
      <xdr:colOff>800097</xdr:colOff>
      <xdr:row>53</xdr:row>
      <xdr:rowOff>47625</xdr:rowOff>
    </xdr:to>
    <xdr:sp macro="" textlink="">
      <xdr:nvSpPr>
        <xdr:cNvPr id="9" name="Rectangle 1025">
          <a:extLst>
            <a:ext uri="{FF2B5EF4-FFF2-40B4-BE49-F238E27FC236}">
              <a16:creationId xmlns:a16="http://schemas.microsoft.com/office/drawing/2014/main" id="{B81CE036-FF26-4679-8151-3CAC0524D440}"/>
            </a:ext>
          </a:extLst>
        </xdr:cNvPr>
        <xdr:cNvSpPr>
          <a:spLocks noChangeArrowheads="1"/>
        </xdr:cNvSpPr>
      </xdr:nvSpPr>
      <xdr:spPr bwMode="auto">
        <a:xfrm flipH="1">
          <a:off x="66672" y="876300"/>
          <a:ext cx="733425" cy="1078230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247650</xdr:colOff>
      <xdr:row>0</xdr:row>
      <xdr:rowOff>133349</xdr:rowOff>
    </xdr:from>
    <xdr:to>
      <xdr:col>1</xdr:col>
      <xdr:colOff>323850</xdr:colOff>
      <xdr:row>3</xdr:row>
      <xdr:rowOff>123824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3AF9B666-B363-4319-B59D-9EB0FC229DF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247650" y="133349"/>
          <a:ext cx="1295400" cy="647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256A8-1FBB-405F-BC76-F70CCABB7272}">
  <dimension ref="A1:E57"/>
  <sheetViews>
    <sheetView tabSelected="1" workbookViewId="0">
      <selection activeCell="H53" sqref="H53"/>
    </sheetView>
  </sheetViews>
  <sheetFormatPr baseColWidth="10" defaultRowHeight="15" x14ac:dyDescent="0.25"/>
  <cols>
    <col min="1" max="1" width="18.28515625" customWidth="1"/>
    <col min="2" max="2" width="20.28515625" customWidth="1"/>
    <col min="3" max="4" width="24" customWidth="1"/>
    <col min="5" max="5" width="29.42578125" customWidth="1"/>
  </cols>
  <sheetData>
    <row r="1" spans="1:5" ht="17.25" x14ac:dyDescent="0.3">
      <c r="A1" s="1"/>
      <c r="B1" s="2" t="s">
        <v>0</v>
      </c>
      <c r="C1" s="2"/>
      <c r="D1" s="2"/>
      <c r="E1" s="1"/>
    </row>
    <row r="2" spans="1:5" ht="17.25" x14ac:dyDescent="0.3">
      <c r="A2" s="1"/>
      <c r="B2" s="2" t="s">
        <v>1</v>
      </c>
      <c r="C2" s="2"/>
      <c r="D2" s="2"/>
      <c r="E2" s="1"/>
    </row>
    <row r="3" spans="1:5" ht="17.25" x14ac:dyDescent="0.3">
      <c r="A3" s="1"/>
      <c r="B3" s="2" t="s">
        <v>2</v>
      </c>
      <c r="C3" s="2"/>
      <c r="D3" s="2"/>
      <c r="E3" s="1"/>
    </row>
    <row r="4" spans="1:5" ht="17.25" x14ac:dyDescent="0.3">
      <c r="A4" s="1"/>
      <c r="B4" s="2" t="s">
        <v>3</v>
      </c>
      <c r="C4" s="2"/>
      <c r="D4" s="2"/>
      <c r="E4" s="1"/>
    </row>
    <row r="5" spans="1:5" ht="17.25" x14ac:dyDescent="0.3">
      <c r="A5" s="1"/>
      <c r="B5" s="3" t="s">
        <v>4</v>
      </c>
      <c r="C5" s="4">
        <v>2023</v>
      </c>
      <c r="D5" s="4">
        <v>2022</v>
      </c>
      <c r="E5" s="1"/>
    </row>
    <row r="6" spans="1:5" ht="17.25" x14ac:dyDescent="0.3">
      <c r="A6" s="1"/>
      <c r="B6" s="5" t="s">
        <v>5</v>
      </c>
      <c r="C6" s="6"/>
      <c r="D6" s="6"/>
      <c r="E6" s="1"/>
    </row>
    <row r="7" spans="1:5" ht="17.25" x14ac:dyDescent="0.3">
      <c r="A7" s="1"/>
      <c r="B7" s="7" t="s">
        <v>6</v>
      </c>
      <c r="C7" s="8">
        <v>23455765.059999999</v>
      </c>
      <c r="D7" s="8">
        <v>43114523.009999998</v>
      </c>
      <c r="E7" s="1"/>
    </row>
    <row r="8" spans="1:5" ht="17.25" x14ac:dyDescent="0.3">
      <c r="A8" s="1"/>
      <c r="B8" s="7" t="s">
        <v>7</v>
      </c>
      <c r="C8" s="8">
        <v>679957096.55000007</v>
      </c>
      <c r="D8" s="8">
        <v>565056401.63999999</v>
      </c>
      <c r="E8" s="1"/>
    </row>
    <row r="9" spans="1:5" ht="17.25" x14ac:dyDescent="0.3">
      <c r="A9" s="1"/>
      <c r="B9" s="7" t="s">
        <v>8</v>
      </c>
      <c r="C9" s="9">
        <v>20852980.66</v>
      </c>
      <c r="D9" s="9">
        <v>18112261.690000001</v>
      </c>
      <c r="E9" s="1"/>
    </row>
    <row r="10" spans="1:5" ht="17.25" x14ac:dyDescent="0.3">
      <c r="A10" s="1"/>
      <c r="B10" s="7"/>
      <c r="C10" s="10">
        <f>SUM(C7:C9)</f>
        <v>724265842.26999998</v>
      </c>
      <c r="D10" s="10">
        <f>SUM(D7:D9)</f>
        <v>626283186.34000003</v>
      </c>
      <c r="E10" s="1"/>
    </row>
    <row r="11" spans="1:5" ht="17.25" x14ac:dyDescent="0.3">
      <c r="A11" s="1"/>
      <c r="B11" s="5" t="s">
        <v>9</v>
      </c>
      <c r="C11" s="11"/>
      <c r="D11" s="11"/>
      <c r="E11" s="1"/>
    </row>
    <row r="12" spans="1:5" ht="17.25" x14ac:dyDescent="0.3">
      <c r="A12" s="1"/>
      <c r="B12" s="7" t="s">
        <v>10</v>
      </c>
      <c r="C12" s="12">
        <v>78635828.870000005</v>
      </c>
      <c r="D12" s="12">
        <v>68917028.219999999</v>
      </c>
      <c r="E12" s="1"/>
    </row>
    <row r="13" spans="1:5" ht="17.25" x14ac:dyDescent="0.3">
      <c r="A13" s="1"/>
      <c r="B13" s="7" t="s">
        <v>11</v>
      </c>
      <c r="C13" s="9">
        <v>67344361.460000008</v>
      </c>
      <c r="D13" s="9">
        <v>44719357.759999998</v>
      </c>
      <c r="E13" s="1"/>
    </row>
    <row r="14" spans="1:5" ht="17.25" x14ac:dyDescent="0.3">
      <c r="A14" s="1"/>
      <c r="B14" s="7" t="s">
        <v>12</v>
      </c>
      <c r="C14" s="10">
        <f>SUM(C12:C13)</f>
        <v>145980190.33000001</v>
      </c>
      <c r="D14" s="10">
        <f>SUM(D12:D13)</f>
        <v>113636385.97999999</v>
      </c>
      <c r="E14" s="1"/>
    </row>
    <row r="15" spans="1:5" ht="17.25" x14ac:dyDescent="0.3">
      <c r="A15" s="1"/>
      <c r="B15" s="1"/>
      <c r="C15" s="11"/>
      <c r="D15" s="11"/>
      <c r="E15" s="1"/>
    </row>
    <row r="16" spans="1:5" ht="17.25" x14ac:dyDescent="0.3">
      <c r="A16" s="1"/>
      <c r="B16" s="13" t="s">
        <v>13</v>
      </c>
      <c r="C16" s="14">
        <f>C10-C14</f>
        <v>578285651.93999994</v>
      </c>
      <c r="D16" s="14">
        <f>D10-D14</f>
        <v>512646800.36000001</v>
      </c>
      <c r="E16" s="1"/>
    </row>
    <row r="17" spans="1:5" ht="17.25" x14ac:dyDescent="0.3">
      <c r="A17" s="1"/>
      <c r="B17" s="1"/>
      <c r="C17" s="10"/>
      <c r="D17" s="10"/>
      <c r="E17" s="1"/>
    </row>
    <row r="18" spans="1:5" ht="17.25" x14ac:dyDescent="0.3">
      <c r="A18" s="1"/>
      <c r="B18" s="1" t="s">
        <v>14</v>
      </c>
      <c r="C18" s="11">
        <v>8559091.7699999996</v>
      </c>
      <c r="D18" s="11">
        <v>2550488.6800000002</v>
      </c>
      <c r="E18" s="1"/>
    </row>
    <row r="19" spans="1:5" ht="17.25" x14ac:dyDescent="0.3">
      <c r="A19" s="1"/>
      <c r="B19" s="1"/>
      <c r="C19" s="10"/>
      <c r="D19" s="10"/>
      <c r="E19" s="1"/>
    </row>
    <row r="20" spans="1:5" ht="17.25" x14ac:dyDescent="0.3">
      <c r="A20" s="1"/>
      <c r="B20" s="13" t="s">
        <v>15</v>
      </c>
      <c r="C20" s="14">
        <f>C16-C18</f>
        <v>569726560.16999996</v>
      </c>
      <c r="D20" s="14">
        <f>D16-D18</f>
        <v>510096311.68000001</v>
      </c>
      <c r="E20" s="1"/>
    </row>
    <row r="21" spans="1:5" ht="17.25" x14ac:dyDescent="0.3">
      <c r="A21" s="1"/>
      <c r="B21" s="13"/>
      <c r="C21" s="15"/>
      <c r="D21" s="15"/>
      <c r="E21" s="1"/>
    </row>
    <row r="22" spans="1:5" ht="17.25" x14ac:dyDescent="0.3">
      <c r="A22" s="1"/>
      <c r="B22" s="13" t="s">
        <v>16</v>
      </c>
      <c r="C22" s="11"/>
      <c r="D22" s="11"/>
      <c r="E22" s="1"/>
    </row>
    <row r="23" spans="1:5" ht="17.25" x14ac:dyDescent="0.3">
      <c r="A23" s="1"/>
      <c r="B23" s="13" t="s">
        <v>17</v>
      </c>
      <c r="C23" s="12">
        <v>126161454.51000001</v>
      </c>
      <c r="D23" s="12">
        <v>80819227.570000008</v>
      </c>
      <c r="E23" s="1"/>
    </row>
    <row r="24" spans="1:5" ht="17.25" x14ac:dyDescent="0.3">
      <c r="A24" s="1"/>
      <c r="B24" s="1" t="s">
        <v>18</v>
      </c>
      <c r="C24" s="16">
        <v>19327285.300000001</v>
      </c>
      <c r="D24" s="16">
        <v>14562263.65</v>
      </c>
      <c r="E24" s="1"/>
    </row>
    <row r="25" spans="1:5" ht="17.25" x14ac:dyDescent="0.3">
      <c r="A25" s="1"/>
      <c r="B25" s="1"/>
      <c r="C25" s="10">
        <f>SUM(C23:C24)</f>
        <v>145488739.81</v>
      </c>
      <c r="D25" s="10">
        <f>SUM(D23:D24)</f>
        <v>95381491.220000014</v>
      </c>
      <c r="E25" s="1"/>
    </row>
    <row r="26" spans="1:5" ht="17.25" x14ac:dyDescent="0.3">
      <c r="A26" s="1"/>
      <c r="B26" s="13" t="s">
        <v>19</v>
      </c>
      <c r="C26" s="11"/>
      <c r="D26" s="11"/>
      <c r="E26" s="1"/>
    </row>
    <row r="27" spans="1:5" ht="17.25" x14ac:dyDescent="0.3">
      <c r="A27" s="1"/>
      <c r="B27" s="1" t="s">
        <v>20</v>
      </c>
      <c r="C27" s="12">
        <v>5314069.51</v>
      </c>
      <c r="D27" s="12">
        <v>3592778.2</v>
      </c>
      <c r="E27" s="1"/>
    </row>
    <row r="28" spans="1:5" ht="17.25" x14ac:dyDescent="0.3">
      <c r="A28" s="1"/>
      <c r="B28" s="1" t="s">
        <v>21</v>
      </c>
      <c r="C28" s="16">
        <v>188718.07</v>
      </c>
      <c r="D28" s="16">
        <v>3126.63</v>
      </c>
      <c r="E28" s="1"/>
    </row>
    <row r="29" spans="1:5" ht="17.25" x14ac:dyDescent="0.3">
      <c r="A29" s="1"/>
      <c r="B29" s="1"/>
      <c r="C29" s="10">
        <f>SUM(C27:C28)</f>
        <v>5502787.5800000001</v>
      </c>
      <c r="D29" s="10">
        <f>SUM(D27:D28)</f>
        <v>3595904.83</v>
      </c>
      <c r="E29" s="1"/>
    </row>
    <row r="30" spans="1:5" ht="17.25" x14ac:dyDescent="0.3">
      <c r="A30" s="1"/>
      <c r="B30" s="1"/>
      <c r="C30" s="10"/>
      <c r="D30" s="10"/>
      <c r="E30" s="1"/>
    </row>
    <row r="31" spans="1:5" ht="17.25" x14ac:dyDescent="0.3">
      <c r="A31" s="1"/>
      <c r="B31" s="13" t="s">
        <v>22</v>
      </c>
      <c r="C31" s="10">
        <f>C20+C25-C29</f>
        <v>709712512.39999998</v>
      </c>
      <c r="D31" s="10">
        <f>D20+D25-D29</f>
        <v>601881898.06999993</v>
      </c>
      <c r="E31" s="1"/>
    </row>
    <row r="32" spans="1:5" ht="17.25" x14ac:dyDescent="0.3">
      <c r="A32" s="1"/>
      <c r="B32" s="13"/>
      <c r="C32" s="10"/>
      <c r="D32" s="10"/>
      <c r="E32" s="1"/>
    </row>
    <row r="33" spans="1:5" ht="17.25" x14ac:dyDescent="0.3">
      <c r="A33" s="1"/>
      <c r="B33" s="13" t="s">
        <v>23</v>
      </c>
      <c r="C33" s="11"/>
      <c r="D33" s="11"/>
      <c r="E33" s="1"/>
    </row>
    <row r="34" spans="1:5" ht="17.25" x14ac:dyDescent="0.3">
      <c r="A34" s="1"/>
      <c r="B34" s="1" t="s">
        <v>24</v>
      </c>
      <c r="C34" s="12">
        <v>442428279.11000001</v>
      </c>
      <c r="D34" s="12">
        <v>409800642.67000002</v>
      </c>
      <c r="E34" s="1"/>
    </row>
    <row r="35" spans="1:5" ht="17.25" x14ac:dyDescent="0.3">
      <c r="A35" s="1"/>
      <c r="B35" s="1" t="s">
        <v>25</v>
      </c>
      <c r="C35" s="12">
        <v>7533992.2599999998</v>
      </c>
      <c r="D35" s="12">
        <v>8275274.6600000001</v>
      </c>
      <c r="E35" s="1"/>
    </row>
    <row r="36" spans="1:5" ht="17.25" x14ac:dyDescent="0.3">
      <c r="A36" s="1"/>
      <c r="B36" s="1" t="s">
        <v>26</v>
      </c>
      <c r="C36" s="12">
        <v>18081871.25</v>
      </c>
      <c r="D36" s="12">
        <v>18260199.920000002</v>
      </c>
      <c r="E36" s="1"/>
    </row>
    <row r="37" spans="1:5" ht="17.25" x14ac:dyDescent="0.3">
      <c r="A37" s="1"/>
      <c r="B37" s="1" t="s">
        <v>27</v>
      </c>
      <c r="C37" s="12">
        <v>31417973.620000001</v>
      </c>
      <c r="D37" s="12">
        <v>16965795.550000001</v>
      </c>
      <c r="E37" s="1"/>
    </row>
    <row r="38" spans="1:5" ht="17.25" x14ac:dyDescent="0.3">
      <c r="A38" s="1"/>
      <c r="B38" s="1" t="s">
        <v>28</v>
      </c>
      <c r="C38" s="16">
        <v>52449066.490000002</v>
      </c>
      <c r="D38" s="16">
        <v>36919679.070000008</v>
      </c>
      <c r="E38" s="1"/>
    </row>
    <row r="39" spans="1:5" ht="17.25" x14ac:dyDescent="0.3">
      <c r="A39" s="1"/>
      <c r="B39" s="1"/>
      <c r="C39" s="10">
        <f>SUM(C34:C38)</f>
        <v>551911182.73000002</v>
      </c>
      <c r="D39" s="10">
        <f>SUM(D34:D38)</f>
        <v>490221591.87000006</v>
      </c>
      <c r="E39" s="1"/>
    </row>
    <row r="40" spans="1:5" ht="17.25" x14ac:dyDescent="0.3">
      <c r="A40" s="1"/>
      <c r="B40" s="1"/>
      <c r="C40" s="12"/>
      <c r="D40" s="12"/>
      <c r="E40" s="1"/>
    </row>
    <row r="41" spans="1:5" ht="17.25" x14ac:dyDescent="0.3">
      <c r="A41" s="1"/>
      <c r="B41" s="13" t="s">
        <v>29</v>
      </c>
      <c r="C41" s="14">
        <f>C31-C39</f>
        <v>157801329.66999996</v>
      </c>
      <c r="D41" s="14">
        <f>D31-D39</f>
        <v>111660306.19999987</v>
      </c>
      <c r="E41" s="1"/>
    </row>
    <row r="42" spans="1:5" ht="17.25" x14ac:dyDescent="0.3">
      <c r="A42" s="1"/>
      <c r="B42" s="1"/>
      <c r="C42" s="11"/>
      <c r="D42" s="11"/>
      <c r="E42" s="1"/>
    </row>
    <row r="43" spans="1:5" ht="17.25" x14ac:dyDescent="0.3">
      <c r="A43" s="1"/>
      <c r="B43" s="13" t="s">
        <v>30</v>
      </c>
      <c r="C43" s="11"/>
      <c r="D43" s="11"/>
      <c r="E43" s="1"/>
    </row>
    <row r="44" spans="1:5" ht="17.25" x14ac:dyDescent="0.3">
      <c r="A44" s="1"/>
      <c r="B44" s="1" t="s">
        <v>31</v>
      </c>
      <c r="C44" s="12">
        <v>92276830.070000008</v>
      </c>
      <c r="D44" s="12">
        <v>67045457.82</v>
      </c>
      <c r="E44" s="1"/>
    </row>
    <row r="45" spans="1:5" ht="17.25" x14ac:dyDescent="0.3">
      <c r="A45" s="1"/>
      <c r="B45" s="1" t="s">
        <v>28</v>
      </c>
      <c r="C45" s="16">
        <v>30156701.850000001</v>
      </c>
      <c r="D45" s="16">
        <v>14447223.41</v>
      </c>
      <c r="E45" s="1"/>
    </row>
    <row r="46" spans="1:5" ht="17.25" x14ac:dyDescent="0.3">
      <c r="A46" s="1"/>
      <c r="B46" s="1"/>
      <c r="C46" s="10">
        <f>C44-C45</f>
        <v>62120128.220000006</v>
      </c>
      <c r="D46" s="10">
        <f>D44-D45</f>
        <v>52598234.409999996</v>
      </c>
      <c r="E46" s="1"/>
    </row>
    <row r="47" spans="1:5" ht="17.25" x14ac:dyDescent="0.3">
      <c r="A47" s="1"/>
      <c r="B47" s="1"/>
      <c r="C47" s="11"/>
      <c r="D47" s="11"/>
      <c r="E47" s="1"/>
    </row>
    <row r="48" spans="1:5" ht="17.25" x14ac:dyDescent="0.3">
      <c r="A48" s="1"/>
      <c r="B48" s="13" t="s">
        <v>32</v>
      </c>
      <c r="C48" s="17">
        <f>C41+C46</f>
        <v>219921457.88999996</v>
      </c>
      <c r="D48" s="17">
        <f>D41+D46</f>
        <v>164258540.60999987</v>
      </c>
      <c r="E48" s="1"/>
    </row>
    <row r="49" spans="1:5" ht="17.25" x14ac:dyDescent="0.3">
      <c r="A49" s="1"/>
      <c r="B49" s="1"/>
      <c r="C49" s="18"/>
      <c r="D49" s="18"/>
      <c r="E49" s="1"/>
    </row>
    <row r="50" spans="1:5" ht="17.25" x14ac:dyDescent="0.3">
      <c r="A50" s="1"/>
      <c r="B50" s="1"/>
      <c r="C50" s="18"/>
      <c r="D50" s="19"/>
      <c r="E50" s="1"/>
    </row>
    <row r="51" spans="1:5" ht="17.25" x14ac:dyDescent="0.3">
      <c r="A51" s="1"/>
      <c r="B51" s="1"/>
      <c r="C51" s="18"/>
      <c r="E51" s="1"/>
    </row>
    <row r="52" spans="1:5" ht="17.25" x14ac:dyDescent="0.3">
      <c r="A52" s="1"/>
      <c r="B52" s="20" t="s">
        <v>33</v>
      </c>
      <c r="C52" s="21" t="s">
        <v>34</v>
      </c>
      <c r="D52" s="21"/>
      <c r="E52" s="1"/>
    </row>
    <row r="53" spans="1:5" ht="17.25" x14ac:dyDescent="0.3">
      <c r="A53" s="1"/>
      <c r="B53" s="7" t="s">
        <v>35</v>
      </c>
      <c r="C53" s="7" t="s">
        <v>36</v>
      </c>
      <c r="D53" s="7"/>
      <c r="E53" s="1"/>
    </row>
    <row r="54" spans="1:5" ht="17.25" x14ac:dyDescent="0.3">
      <c r="A54" s="1"/>
      <c r="B54" s="20"/>
      <c r="C54" s="22"/>
      <c r="D54" s="23">
        <v>3</v>
      </c>
      <c r="E54" s="1"/>
    </row>
    <row r="55" spans="1:5" ht="17.25" x14ac:dyDescent="0.3">
      <c r="A55" s="1"/>
      <c r="B55" s="1"/>
      <c r="C55" s="24"/>
      <c r="D55" s="24"/>
      <c r="E55" s="1"/>
    </row>
    <row r="56" spans="1:5" ht="17.25" x14ac:dyDescent="0.3">
      <c r="A56" s="1"/>
      <c r="B56" s="1"/>
      <c r="C56" s="24"/>
      <c r="D56" s="24"/>
      <c r="E56" s="1"/>
    </row>
    <row r="57" spans="1:5" ht="17.25" x14ac:dyDescent="0.3">
      <c r="A57" s="1"/>
      <c r="B57" s="1"/>
      <c r="C57" s="24"/>
      <c r="D57" s="24"/>
      <c r="E57" s="1"/>
    </row>
  </sheetData>
  <mergeCells count="4">
    <mergeCell ref="B1:D1"/>
    <mergeCell ref="B2:D2"/>
    <mergeCell ref="B3:D3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Liveth Nuñez Perez</dc:creator>
  <cp:lastModifiedBy>Mildred Liveth Nuñez Perez</cp:lastModifiedBy>
  <dcterms:created xsi:type="dcterms:W3CDTF">2023-04-12T15:34:20Z</dcterms:created>
  <dcterms:modified xsi:type="dcterms:W3CDTF">2023-04-12T15:50:01Z</dcterms:modified>
</cp:coreProperties>
</file>