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0.5\Libre_Acceso_Informacion\Abril-2023\Finanzas Y Contraloria\Estados Financieros ABRIL 2023\EXCEL\"/>
    </mc:Choice>
  </mc:AlternateContent>
  <xr:revisionPtr revIDLastSave="0" documentId="8_{C99BDC2E-8CD6-44D1-BB78-5756AD47A200}" xr6:coauthVersionLast="47" xr6:coauthVersionMax="47" xr10:uidLastSave="{00000000-0000-0000-0000-000000000000}"/>
  <bookViews>
    <workbookView xWindow="-120" yWindow="-120" windowWidth="29040" windowHeight="15840" xr2:uid="{70506DB7-7F55-4B1D-9D93-B34B1778A83C}"/>
  </bookViews>
  <sheets>
    <sheet name="FLUJO DE EFECTIVO" sheetId="1" r:id="rId1"/>
  </sheets>
  <externalReferences>
    <externalReference r:id="rId2"/>
  </externalReferences>
  <definedNames>
    <definedName name="_xlnm.Print_Area" localSheetId="0">'FLUJO DE EFECTIVO'!$A$1:$D$110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5" i="1" l="1"/>
  <c r="C97" i="1" s="1"/>
  <c r="B84" i="1"/>
  <c r="B83" i="1"/>
  <c r="C62" i="1"/>
  <c r="B60" i="1"/>
  <c r="C44" i="1"/>
  <c r="C42" i="1"/>
  <c r="C33" i="1"/>
  <c r="C18" i="1"/>
  <c r="A3" i="1"/>
</calcChain>
</file>

<file path=xl/sharedStrings.xml><?xml version="1.0" encoding="utf-8"?>
<sst xmlns="http://schemas.openxmlformats.org/spreadsheetml/2006/main" count="80" uniqueCount="68">
  <si>
    <t>BANCO AGRICOLA DE LA REPUBLICA DOMINICANA</t>
  </si>
  <si>
    <t>ESTADO DE CAMBIO EN EL EFECTIVO</t>
  </si>
  <si>
    <t>(VALORES EN RD$)</t>
  </si>
  <si>
    <t xml:space="preserve">    EFECTIVO POR ACTIVIDADES DE OPERACION:                                </t>
  </si>
  <si>
    <t>Valor</t>
  </si>
  <si>
    <t xml:space="preserve">   Intereses y Coms. Cobrados por créditos </t>
  </si>
  <si>
    <t xml:space="preserve">   Otros ingresos financieros a cobrar</t>
  </si>
  <si>
    <t xml:space="preserve">   Ingresos Financieros por Inversiones</t>
  </si>
  <si>
    <t xml:space="preserve">   Otros ingresos operacionales cobrados</t>
  </si>
  <si>
    <t xml:space="preserve">   Intereses pagados sobre captaciones</t>
  </si>
  <si>
    <t xml:space="preserve">   Intereses y Coms. Pagados  sobre Financiamientos</t>
  </si>
  <si>
    <t xml:space="preserve">   Gastos administrativos y generales pagados</t>
  </si>
  <si>
    <t xml:space="preserve">   Otros gastos operacionales pagados</t>
  </si>
  <si>
    <t xml:space="preserve">   Impuesto S/Renta por pagar</t>
  </si>
  <si>
    <t xml:space="preserve">   Cobros (pagos) diversos por actividades  de operación</t>
  </si>
  <si>
    <t xml:space="preserve">   Efectivo neto provisto (usado) por las </t>
  </si>
  <si>
    <t xml:space="preserve">   actividades de operación</t>
  </si>
  <si>
    <t xml:space="preserve">   EFECTIVO POR ACTIVIDADES DE INVERSION:</t>
  </si>
  <si>
    <t xml:space="preserve">   Inversiones a aperturar </t>
  </si>
  <si>
    <t xml:space="preserve">   Inversiones a liquidar:</t>
  </si>
  <si>
    <t xml:space="preserve">   En el Banco Central</t>
  </si>
  <si>
    <t xml:space="preserve">   En instituciones Financieras del país</t>
  </si>
  <si>
    <t xml:space="preserve">   Otras Inversiones</t>
  </si>
  <si>
    <t xml:space="preserve">   Créditos otorgados</t>
  </si>
  <si>
    <t xml:space="preserve">   Créditos cobrados</t>
  </si>
  <si>
    <t xml:space="preserve">   Adquisición de propiedad, planta y equipos</t>
  </si>
  <si>
    <t xml:space="preserve">   Producto de la venta de propiedad, planta y equipos </t>
  </si>
  <si>
    <t xml:space="preserve">   Producto de la venta de bienes recibidos en recuperacion de creditos</t>
  </si>
  <si>
    <t xml:space="preserve">   Efectivo neto provisto (usado) en </t>
  </si>
  <si>
    <t xml:space="preserve">   actividades de inversión</t>
  </si>
  <si>
    <t xml:space="preserve">   EFECTIVO POR ACTIVIDADES DE FINANCIAMIENTO:</t>
  </si>
  <si>
    <t xml:space="preserve">   Captaciones recibidas</t>
  </si>
  <si>
    <t xml:space="preserve">   Captaciones a devolver</t>
  </si>
  <si>
    <t xml:space="preserve">   Operaciones de fondos a tomar prestado</t>
  </si>
  <si>
    <t xml:space="preserve">   Operaciones de fondos a pagar</t>
  </si>
  <si>
    <t xml:space="preserve">   Aportes de capital</t>
  </si>
  <si>
    <t xml:space="preserve">   actividades de financiamiento</t>
  </si>
  <si>
    <t xml:space="preserve">   AUMENTO (DISMINUCION) NETO EN EFECTIVO </t>
  </si>
  <si>
    <t xml:space="preserve">   EFECTIVO  AL INICIO DEL AÑO</t>
  </si>
  <si>
    <t xml:space="preserve">   EFECTIVO  AL FINAL DEL PERIODO</t>
  </si>
  <si>
    <t xml:space="preserve">                    Fernando Durán</t>
  </si>
  <si>
    <t xml:space="preserve"> Lic. Maricela Checo</t>
  </si>
  <si>
    <t xml:space="preserve">                Administrador General</t>
  </si>
  <si>
    <t xml:space="preserve">        Contralor </t>
  </si>
  <si>
    <t xml:space="preserve">   Conciliación entre el resultado del ejercicio y el efectivo</t>
  </si>
  <si>
    <t xml:space="preserve">   neto provisto por (usado en) las actividades de operación</t>
  </si>
  <si>
    <t xml:space="preserve">   Resultado Neto del período</t>
  </si>
  <si>
    <t xml:space="preserve">   Ajustes para conciliar el resultado del ejercicio con el </t>
  </si>
  <si>
    <t xml:space="preserve">   efectivo neto provisto por (usado en ) las actividades</t>
  </si>
  <si>
    <t xml:space="preserve">   de operación:</t>
  </si>
  <si>
    <t xml:space="preserve">   Provisiones:</t>
  </si>
  <si>
    <t xml:space="preserve">   Provisiones constituidas:</t>
  </si>
  <si>
    <t xml:space="preserve">   Cartera de creditos</t>
  </si>
  <si>
    <t xml:space="preserve">   Inversiones</t>
  </si>
  <si>
    <t xml:space="preserve">   Propiedad, Planta y Equipos</t>
  </si>
  <si>
    <t xml:space="preserve">   Bienes recibidos en recuperacion de creditos</t>
  </si>
  <si>
    <t xml:space="preserve">   Rendimientos por cobrar</t>
  </si>
  <si>
    <t>Liberacion de provisiones:</t>
  </si>
  <si>
    <t xml:space="preserve">   Inversiones </t>
  </si>
  <si>
    <t xml:space="preserve">   Depreciaciones y amortizaciones</t>
  </si>
  <si>
    <t>Cambios netos en activos y pasivos:</t>
  </si>
  <si>
    <t xml:space="preserve">   Cartera de créditos</t>
  </si>
  <si>
    <t xml:space="preserve">   Cuentas por cobrar</t>
  </si>
  <si>
    <t xml:space="preserve">   Otros activos</t>
  </si>
  <si>
    <t xml:space="preserve">   Disminución neta en otros pasivos</t>
  </si>
  <si>
    <t xml:space="preserve">     Total de ajustes</t>
  </si>
  <si>
    <t xml:space="preserve">   Efectivo neto provisto por las actividades de operación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</si>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</sst>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Courier"/>
    </font>
    <font>
      <b/>
      <sz val="13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39" fontId="1" fillId="0" borderId="0"/>
    <xf numFmtId="43" fontId="11" fillId="0" borderId="0" applyFont="0" applyFill="0" applyBorder="0" applyAlignment="0" applyProtection="0"/>
  </cellStyleXfs>
  <cellXfs count="35">
    <xf numFmtId="0" fontId="0" fillId="0" borderId="0" xfId="0"/>
    <xf numFmtId="39" fontId="2" fillId="2" borderId="0" xfId="1" applyFont="1" applyFill="1" applyAlignment="1">
      <alignment horizontal="center"/>
    </xf>
    <xf numFmtId="39" fontId="3" fillId="2" borderId="0" xfId="1" applyFont="1" applyFill="1"/>
    <xf numFmtId="39" fontId="4" fillId="3" borderId="0" xfId="1" applyFont="1" applyFill="1"/>
    <xf numFmtId="39" fontId="5" fillId="4" borderId="0" xfId="1" applyFont="1" applyFill="1" applyAlignment="1">
      <alignment horizontal="left"/>
    </xf>
    <xf numFmtId="39" fontId="5" fillId="4" borderId="0" xfId="1" applyFont="1" applyFill="1" applyAlignment="1">
      <alignment horizontal="center"/>
    </xf>
    <xf numFmtId="37" fontId="6" fillId="5" borderId="0" xfId="1" applyNumberFormat="1" applyFont="1" applyFill="1" applyAlignment="1">
      <alignment horizontal="left"/>
    </xf>
    <xf numFmtId="37" fontId="6" fillId="6" borderId="0" xfId="1" applyNumberFormat="1" applyFont="1" applyFill="1"/>
    <xf numFmtId="39" fontId="3" fillId="7" borderId="0" xfId="1" applyFont="1" applyFill="1"/>
    <xf numFmtId="37" fontId="6" fillId="6" borderId="0" xfId="1" applyNumberFormat="1" applyFont="1" applyFill="1" applyAlignment="1">
      <alignment horizontal="left"/>
    </xf>
    <xf numFmtId="37" fontId="5" fillId="6" borderId="0" xfId="1" applyNumberFormat="1" applyFont="1" applyFill="1" applyAlignment="1">
      <alignment horizontal="left"/>
    </xf>
    <xf numFmtId="37" fontId="7" fillId="5" borderId="0" xfId="1" applyNumberFormat="1" applyFont="1" applyFill="1"/>
    <xf numFmtId="37" fontId="7" fillId="6" borderId="0" xfId="1" applyNumberFormat="1" applyFont="1" applyFill="1"/>
    <xf numFmtId="39" fontId="3" fillId="6" borderId="0" xfId="1" applyFont="1" applyFill="1"/>
    <xf numFmtId="37" fontId="6" fillId="5" borderId="0" xfId="1" applyNumberFormat="1" applyFont="1" applyFill="1"/>
    <xf numFmtId="37" fontId="5" fillId="5" borderId="0" xfId="1" applyNumberFormat="1" applyFont="1" applyFill="1"/>
    <xf numFmtId="37" fontId="5" fillId="6" borderId="0" xfId="1" applyNumberFormat="1" applyFont="1" applyFill="1"/>
    <xf numFmtId="37" fontId="5" fillId="5" borderId="0" xfId="1" applyNumberFormat="1" applyFont="1" applyFill="1" applyAlignment="1">
      <alignment horizontal="right"/>
    </xf>
    <xf numFmtId="39" fontId="8" fillId="5" borderId="0" xfId="1" applyFont="1" applyFill="1" applyAlignment="1">
      <alignment horizontal="left"/>
    </xf>
    <xf numFmtId="39" fontId="8" fillId="5" borderId="0" xfId="1" applyFont="1" applyFill="1" applyAlignment="1">
      <alignment horizontal="center"/>
    </xf>
    <xf numFmtId="39" fontId="6" fillId="5" borderId="0" xfId="1" applyFont="1" applyFill="1" applyAlignment="1">
      <alignment horizontal="left"/>
    </xf>
    <xf numFmtId="39" fontId="6" fillId="5" borderId="0" xfId="1" applyFont="1" applyFill="1" applyAlignment="1">
      <alignment horizontal="center"/>
    </xf>
    <xf numFmtId="37" fontId="9" fillId="3" borderId="0" xfId="1" applyNumberFormat="1" applyFont="1" applyFill="1"/>
    <xf numFmtId="37" fontId="5" fillId="6" borderId="0" xfId="1" applyNumberFormat="1" applyFont="1" applyFill="1" applyAlignment="1">
      <alignment horizontal="center"/>
    </xf>
    <xf numFmtId="37" fontId="5" fillId="6" borderId="0" xfId="1" applyNumberFormat="1" applyFont="1" applyFill="1" applyAlignment="1">
      <alignment horizontal="center" vertical="center"/>
    </xf>
    <xf numFmtId="37" fontId="5" fillId="4" borderId="0" xfId="1" applyNumberFormat="1" applyFont="1" applyFill="1"/>
    <xf numFmtId="37" fontId="5" fillId="4" borderId="0" xfId="1" applyNumberFormat="1" applyFont="1" applyFill="1" applyAlignment="1">
      <alignment horizontal="center"/>
    </xf>
    <xf numFmtId="37" fontId="10" fillId="6" borderId="0" xfId="1" applyNumberFormat="1" applyFont="1" applyFill="1" applyAlignment="1">
      <alignment horizontal="left"/>
    </xf>
    <xf numFmtId="164" fontId="6" fillId="5" borderId="0" xfId="2" applyNumberFormat="1" applyFont="1" applyFill="1"/>
    <xf numFmtId="37" fontId="7" fillId="6" borderId="0" xfId="1" applyNumberFormat="1" applyFont="1" applyFill="1" applyAlignment="1">
      <alignment horizontal="left"/>
    </xf>
    <xf numFmtId="39" fontId="8" fillId="5" borderId="0" xfId="1" applyFont="1" applyFill="1"/>
    <xf numFmtId="39" fontId="6" fillId="5" borderId="0" xfId="1" applyFont="1" applyFill="1"/>
    <xf numFmtId="39" fontId="6" fillId="6" borderId="0" xfId="1" applyFont="1" applyFill="1"/>
    <xf numFmtId="39" fontId="5" fillId="6" borderId="0" xfId="1" applyFont="1" applyFill="1"/>
    <xf numFmtId="39" fontId="6" fillId="6" borderId="0" xfId="1" applyFont="1" applyFill="1" applyAlignment="1">
      <alignment horizontal="left"/>
    </xf>
  </cellXfs>
  <cellStyles count="3">
    <cellStyle name="Millares 2 2" xfId="2" xr:uid="{DF66E865-BE57-49EB-8F04-C4F2CDE8978A}"/>
    <cellStyle name="Normal" xfId="0" builtinId="0"/>
    <cellStyle name="Normal 2 3" xfId="1" xr:uid="{A2658843-B6F0-4E8C-A894-F3F11F17FF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8AA7.DB63EE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4</xdr:row>
      <xdr:rowOff>12701</xdr:rowOff>
    </xdr:from>
    <xdr:to>
      <xdr:col>0</xdr:col>
      <xdr:colOff>746125</xdr:colOff>
      <xdr:row>56</xdr:row>
      <xdr:rowOff>125413</xdr:rowOff>
    </xdr:to>
    <xdr:sp macro="" textlink="">
      <xdr:nvSpPr>
        <xdr:cNvPr id="2" name="Rectangle 1025">
          <a:extLst>
            <a:ext uri="{FF2B5EF4-FFF2-40B4-BE49-F238E27FC236}">
              <a16:creationId xmlns:a16="http://schemas.microsoft.com/office/drawing/2014/main" id="{03D8B776-E17D-4587-9B0B-3575FBDCC186}"/>
            </a:ext>
          </a:extLst>
        </xdr:cNvPr>
        <xdr:cNvSpPr>
          <a:spLocks noChangeArrowheads="1"/>
        </xdr:cNvSpPr>
      </xdr:nvSpPr>
      <xdr:spPr bwMode="auto">
        <a:xfrm>
          <a:off x="155575" y="889001"/>
          <a:ext cx="590550" cy="11504612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153987</xdr:colOff>
      <xdr:row>61</xdr:row>
      <xdr:rowOff>7939</xdr:rowOff>
    </xdr:from>
    <xdr:to>
      <xdr:col>0</xdr:col>
      <xdr:colOff>715962</xdr:colOff>
      <xdr:row>105</xdr:row>
      <xdr:rowOff>174625</xdr:rowOff>
    </xdr:to>
    <xdr:sp macro="" textlink="">
      <xdr:nvSpPr>
        <xdr:cNvPr id="3" name="Rectangle 1025">
          <a:extLst>
            <a:ext uri="{FF2B5EF4-FFF2-40B4-BE49-F238E27FC236}">
              <a16:creationId xmlns:a16="http://schemas.microsoft.com/office/drawing/2014/main" id="{6C2B3907-B2FE-4B2F-AE9A-88B44925305A}"/>
            </a:ext>
          </a:extLst>
        </xdr:cNvPr>
        <xdr:cNvSpPr>
          <a:spLocks noChangeArrowheads="1"/>
        </xdr:cNvSpPr>
      </xdr:nvSpPr>
      <xdr:spPr bwMode="auto">
        <a:xfrm>
          <a:off x="153987" y="13371514"/>
          <a:ext cx="561975" cy="9805986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166688</xdr:colOff>
      <xdr:row>0</xdr:row>
      <xdr:rowOff>160134</xdr:rowOff>
    </xdr:from>
    <xdr:to>
      <xdr:col>1</xdr:col>
      <xdr:colOff>492125</xdr:colOff>
      <xdr:row>4</xdr:row>
      <xdr:rowOff>0</xdr:rowOff>
    </xdr:to>
    <xdr:pic>
      <xdr:nvPicPr>
        <xdr:cNvPr id="4" name="Imagen 29" descr="EDITABLE BANCO AGRICOLA_Mesa de trabajo 1">
          <a:extLst>
            <a:ext uri="{FF2B5EF4-FFF2-40B4-BE49-F238E27FC236}">
              <a16:creationId xmlns:a16="http://schemas.microsoft.com/office/drawing/2014/main" id="{29C3258F-1E2F-477A-919E-EA538931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60134"/>
          <a:ext cx="1430337" cy="71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57</xdr:row>
      <xdr:rowOff>114300</xdr:rowOff>
    </xdr:from>
    <xdr:to>
      <xdr:col>1</xdr:col>
      <xdr:colOff>601662</xdr:colOff>
      <xdr:row>60</xdr:row>
      <xdr:rowOff>173241</xdr:rowOff>
    </xdr:to>
    <xdr:pic>
      <xdr:nvPicPr>
        <xdr:cNvPr id="5" name="Imagen 29" descr="EDITABLE BANCO AGRICOLA_Mesa de trabajo 1">
          <a:extLst>
            <a:ext uri="{FF2B5EF4-FFF2-40B4-BE49-F238E27FC236}">
              <a16:creationId xmlns:a16="http://schemas.microsoft.com/office/drawing/2014/main" id="{D44BDAB6-D93C-4881-BA76-80FDCA68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601575"/>
          <a:ext cx="1430337" cy="71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.juliao\Documents\Estados%20Financieros\04%20ABRIL%202023\ESTADOS%20FINANCIEROS%20&amp;%20ANEXOS%20ABRIL%202023.xlsx" TargetMode="External"/><Relationship Id="rId1" Type="http://schemas.openxmlformats.org/officeDocument/2006/relationships/externalLinkPath" Target="file:///C:\Users\p.juliao\Documents\Estados%20Financieros\04%20ABRIL%202023\ESTADOS%20FINANCIEROS%20&amp;%20ANEXOS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-11"/>
      <sheetName val="PORTADA"/>
      <sheetName val="ACTIVO"/>
      <sheetName val="PASIVO"/>
      <sheetName val="RESULTADO"/>
      <sheetName val="FLUJO DE EFECTIVO"/>
      <sheetName val="PATRIMONIO"/>
      <sheetName val="ANEXOS"/>
      <sheetName val="7 - 11 PJ"/>
      <sheetName val="12-15"/>
      <sheetName val="16-19"/>
      <sheetName val="Hoja1"/>
      <sheetName val="20"/>
      <sheetName val="21"/>
      <sheetName val="22"/>
      <sheetName val="23"/>
      <sheetName val="24"/>
      <sheetName val="25"/>
      <sheetName val="26"/>
      <sheetName val="27"/>
      <sheetName val="27 PJ"/>
      <sheetName val="28"/>
      <sheetName val="29"/>
      <sheetName val="30"/>
      <sheetName val="FEC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B1" t="str">
            <v>AL 30 DE ABRIL 2023 Y 2022</v>
          </cell>
        </row>
        <row r="4">
          <cell r="B4" t="str">
            <v>AL 30 DE ABRIL 2023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D53D5-FD84-4474-A89A-E9729CA19A99}">
  <sheetPr>
    <tabColor theme="7"/>
  </sheetPr>
  <dimension ref="A1:E164"/>
  <sheetViews>
    <sheetView tabSelected="1" zoomScaleNormal="100" workbookViewId="0">
      <selection activeCell="E1" sqref="E1"/>
    </sheetView>
  </sheetViews>
  <sheetFormatPr baseColWidth="10" defaultColWidth="8.28515625" defaultRowHeight="17.25" x14ac:dyDescent="0.3"/>
  <cols>
    <col min="1" max="1" width="16.5703125" style="3" customWidth="1"/>
    <col min="2" max="2" width="72.7109375" style="32" bestFit="1" customWidth="1"/>
    <col min="3" max="3" width="24.140625" style="32" customWidth="1"/>
    <col min="4" max="4" width="7" style="2" customWidth="1"/>
    <col min="5" max="5" width="7.7109375" style="2" hidden="1" customWidth="1"/>
    <col min="6" max="6" width="8.28515625" style="2" customWidth="1"/>
    <col min="7" max="7" width="20" style="2" bestFit="1" customWidth="1"/>
    <col min="8" max="177" width="8.28515625" style="2" customWidth="1"/>
    <col min="178" max="16384" width="8.28515625" style="2"/>
  </cols>
  <sheetData>
    <row r="1" spans="1:5" x14ac:dyDescent="0.3">
      <c r="A1" s="1" t="s">
        <v>0</v>
      </c>
      <c r="B1" s="1"/>
      <c r="C1" s="1"/>
    </row>
    <row r="2" spans="1:5" x14ac:dyDescent="0.3">
      <c r="A2" s="1" t="s">
        <v>1</v>
      </c>
      <c r="B2" s="1"/>
      <c r="C2" s="1"/>
    </row>
    <row r="3" spans="1:5" x14ac:dyDescent="0.3">
      <c r="A3" s="1" t="str">
        <f>[1]FECHA!B4</f>
        <v>AL 30 DE ABRIL 2023</v>
      </c>
      <c r="B3" s="1"/>
      <c r="C3" s="1"/>
    </row>
    <row r="4" spans="1:5" x14ac:dyDescent="0.3">
      <c r="A4" s="1" t="s">
        <v>2</v>
      </c>
      <c r="B4" s="1"/>
      <c r="C4" s="1"/>
    </row>
    <row r="5" spans="1:5" x14ac:dyDescent="0.3">
      <c r="B5" s="4" t="s">
        <v>3</v>
      </c>
      <c r="C5" s="5" t="s">
        <v>4</v>
      </c>
    </row>
    <row r="6" spans="1:5" x14ac:dyDescent="0.3">
      <c r="B6" s="6" t="s">
        <v>5</v>
      </c>
      <c r="C6" s="7">
        <v>911612176.69000006</v>
      </c>
      <c r="E6" s="8">
        <v>1</v>
      </c>
    </row>
    <row r="7" spans="1:5" x14ac:dyDescent="0.3">
      <c r="B7" s="6" t="s">
        <v>6</v>
      </c>
      <c r="C7" s="7">
        <v>36092993.140000001</v>
      </c>
      <c r="E7" s="8">
        <v>2</v>
      </c>
    </row>
    <row r="8" spans="1:5" x14ac:dyDescent="0.3">
      <c r="B8" s="6" t="s">
        <v>7</v>
      </c>
      <c r="C8" s="7">
        <v>27332269.310000002</v>
      </c>
      <c r="E8" s="8">
        <v>3</v>
      </c>
    </row>
    <row r="9" spans="1:5" x14ac:dyDescent="0.3">
      <c r="B9" s="6" t="s">
        <v>8</v>
      </c>
      <c r="C9" s="7">
        <v>159205613.53</v>
      </c>
      <c r="E9" s="8">
        <v>4</v>
      </c>
    </row>
    <row r="10" spans="1:5" x14ac:dyDescent="0.3">
      <c r="B10" s="6" t="s">
        <v>9</v>
      </c>
      <c r="C10" s="7">
        <v>-105513411.2</v>
      </c>
      <c r="E10" s="8">
        <v>5</v>
      </c>
    </row>
    <row r="11" spans="1:5" x14ac:dyDescent="0.3">
      <c r="B11" s="6" t="s">
        <v>10</v>
      </c>
      <c r="C11" s="7">
        <v>-92254486.079999998</v>
      </c>
      <c r="E11" s="8">
        <v>6</v>
      </c>
    </row>
    <row r="12" spans="1:5" x14ac:dyDescent="0.3">
      <c r="B12" s="6" t="s">
        <v>11</v>
      </c>
      <c r="C12" s="7">
        <v>-722821185.74000001</v>
      </c>
      <c r="E12" s="8">
        <v>7</v>
      </c>
    </row>
    <row r="13" spans="1:5" x14ac:dyDescent="0.3">
      <c r="B13" s="6" t="s">
        <v>12</v>
      </c>
      <c r="C13" s="7">
        <v>-6084235.3100000005</v>
      </c>
      <c r="E13" s="8">
        <v>8</v>
      </c>
    </row>
    <row r="14" spans="1:5" x14ac:dyDescent="0.3">
      <c r="B14" s="6" t="s">
        <v>13</v>
      </c>
      <c r="C14" s="7"/>
    </row>
    <row r="15" spans="1:5" x14ac:dyDescent="0.3">
      <c r="B15" s="9" t="s">
        <v>14</v>
      </c>
      <c r="C15" s="7">
        <v>-1854090073.2700005</v>
      </c>
      <c r="E15" s="8">
        <v>9</v>
      </c>
    </row>
    <row r="16" spans="1:5" x14ac:dyDescent="0.3">
      <c r="B16" s="9"/>
      <c r="C16" s="7"/>
    </row>
    <row r="17" spans="2:5" x14ac:dyDescent="0.3">
      <c r="B17" s="10" t="s">
        <v>15</v>
      </c>
      <c r="C17" s="7"/>
    </row>
    <row r="18" spans="2:5" x14ac:dyDescent="0.3">
      <c r="B18" s="10" t="s">
        <v>16</v>
      </c>
      <c r="C18" s="11">
        <f>C6+C7+C8+C9+C10+C11+C12+C13+C15</f>
        <v>-1646520338.9300005</v>
      </c>
    </row>
    <row r="19" spans="2:5" x14ac:dyDescent="0.3">
      <c r="B19" s="10"/>
      <c r="C19" s="12"/>
    </row>
    <row r="20" spans="2:5" x14ac:dyDescent="0.3">
      <c r="B20" s="10" t="s">
        <v>17</v>
      </c>
      <c r="C20" s="7"/>
    </row>
    <row r="21" spans="2:5" x14ac:dyDescent="0.3">
      <c r="B21" s="9" t="s">
        <v>18</v>
      </c>
      <c r="C21" s="7">
        <v>-163810574.89000008</v>
      </c>
      <c r="E21" s="8">
        <v>10</v>
      </c>
    </row>
    <row r="22" spans="2:5" x14ac:dyDescent="0.3">
      <c r="B22" s="9" t="s">
        <v>19</v>
      </c>
      <c r="C22" s="7"/>
    </row>
    <row r="23" spans="2:5" x14ac:dyDescent="0.3">
      <c r="B23" s="9" t="s">
        <v>20</v>
      </c>
      <c r="C23" s="7"/>
      <c r="E23" s="13"/>
    </row>
    <row r="24" spans="2:5" x14ac:dyDescent="0.3">
      <c r="B24" s="9" t="s">
        <v>21</v>
      </c>
      <c r="C24" s="7">
        <v>166464619.16</v>
      </c>
      <c r="E24" s="8">
        <v>11</v>
      </c>
    </row>
    <row r="25" spans="2:5" x14ac:dyDescent="0.3">
      <c r="B25" s="9" t="s">
        <v>22</v>
      </c>
      <c r="C25" s="7">
        <v>0</v>
      </c>
      <c r="E25" s="8">
        <v>12</v>
      </c>
    </row>
    <row r="26" spans="2:5" x14ac:dyDescent="0.3">
      <c r="B26" s="9" t="s">
        <v>23</v>
      </c>
      <c r="C26" s="14">
        <v>-8357922174.8299999</v>
      </c>
      <c r="E26" s="8">
        <v>13</v>
      </c>
    </row>
    <row r="27" spans="2:5" x14ac:dyDescent="0.3">
      <c r="B27" s="9" t="s">
        <v>24</v>
      </c>
      <c r="C27" s="14">
        <v>8204183554.6199999</v>
      </c>
      <c r="E27" s="8">
        <v>14</v>
      </c>
    </row>
    <row r="28" spans="2:5" x14ac:dyDescent="0.3">
      <c r="B28" s="9" t="s">
        <v>25</v>
      </c>
      <c r="C28" s="7">
        <v>-55571896.069999933</v>
      </c>
      <c r="E28" s="8">
        <v>15</v>
      </c>
    </row>
    <row r="29" spans="2:5" x14ac:dyDescent="0.3">
      <c r="B29" s="9" t="s">
        <v>26</v>
      </c>
      <c r="C29" s="7"/>
    </row>
    <row r="30" spans="2:5" x14ac:dyDescent="0.3">
      <c r="B30" s="9" t="s">
        <v>27</v>
      </c>
      <c r="C30" s="7">
        <v>5424878.6699999999</v>
      </c>
      <c r="E30" s="8">
        <v>16</v>
      </c>
    </row>
    <row r="31" spans="2:5" x14ac:dyDescent="0.3">
      <c r="B31" s="7"/>
      <c r="C31" s="7"/>
    </row>
    <row r="32" spans="2:5" x14ac:dyDescent="0.3">
      <c r="B32" s="10" t="s">
        <v>28</v>
      </c>
      <c r="C32" s="7"/>
    </row>
    <row r="33" spans="2:5" x14ac:dyDescent="0.3">
      <c r="B33" s="10" t="s">
        <v>29</v>
      </c>
      <c r="C33" s="11">
        <f>C21+C24+C25+C26+C27+C28+C30</f>
        <v>-201231593.34000048</v>
      </c>
    </row>
    <row r="34" spans="2:5" x14ac:dyDescent="0.3">
      <c r="B34" s="7"/>
      <c r="C34" s="7"/>
    </row>
    <row r="35" spans="2:5" x14ac:dyDescent="0.3">
      <c r="B35" s="10" t="s">
        <v>30</v>
      </c>
      <c r="C35" s="7"/>
    </row>
    <row r="36" spans="2:5" x14ac:dyDescent="0.3">
      <c r="B36" s="6" t="s">
        <v>31</v>
      </c>
      <c r="C36" s="14">
        <v>12332594049.91</v>
      </c>
      <c r="E36" s="8">
        <v>17</v>
      </c>
    </row>
    <row r="37" spans="2:5" x14ac:dyDescent="0.3">
      <c r="B37" s="6" t="s">
        <v>32</v>
      </c>
      <c r="C37" s="14">
        <v>-12427724493.15</v>
      </c>
      <c r="E37" s="8">
        <v>18</v>
      </c>
    </row>
    <row r="38" spans="2:5" x14ac:dyDescent="0.3">
      <c r="B38" s="6" t="s">
        <v>33</v>
      </c>
      <c r="C38" s="14">
        <v>3000099198.6900001</v>
      </c>
      <c r="E38" s="8">
        <v>19</v>
      </c>
    </row>
    <row r="39" spans="2:5" x14ac:dyDescent="0.3">
      <c r="B39" s="6" t="s">
        <v>34</v>
      </c>
      <c r="C39" s="14">
        <v>-655832232.01999998</v>
      </c>
      <c r="E39" s="8">
        <v>20</v>
      </c>
    </row>
    <row r="40" spans="2:5" x14ac:dyDescent="0.3">
      <c r="B40" s="9" t="s">
        <v>35</v>
      </c>
      <c r="C40" s="14">
        <v>1999999999.999999</v>
      </c>
      <c r="E40" s="8">
        <v>21</v>
      </c>
    </row>
    <row r="41" spans="2:5" x14ac:dyDescent="0.3">
      <c r="B41" s="10" t="s">
        <v>28</v>
      </c>
      <c r="C41" s="7"/>
    </row>
    <row r="42" spans="2:5" x14ac:dyDescent="0.3">
      <c r="B42" s="10" t="s">
        <v>36</v>
      </c>
      <c r="C42" s="11">
        <f>C36+C37+C38+C39+C40</f>
        <v>4249136523.4299994</v>
      </c>
    </row>
    <row r="43" spans="2:5" x14ac:dyDescent="0.3">
      <c r="B43" s="7"/>
      <c r="C43" s="7"/>
    </row>
    <row r="44" spans="2:5" x14ac:dyDescent="0.3">
      <c r="B44" s="10" t="s">
        <v>37</v>
      </c>
      <c r="C44" s="15">
        <f>C42+C33+C18</f>
        <v>2401384591.1599979</v>
      </c>
    </row>
    <row r="45" spans="2:5" x14ac:dyDescent="0.3">
      <c r="B45" s="16"/>
      <c r="C45" s="7"/>
    </row>
    <row r="46" spans="2:5" x14ac:dyDescent="0.3">
      <c r="B46" s="10" t="s">
        <v>38</v>
      </c>
      <c r="C46" s="17">
        <v>2306503816.9300003</v>
      </c>
      <c r="E46" s="8">
        <v>22</v>
      </c>
    </row>
    <row r="47" spans="2:5" x14ac:dyDescent="0.3">
      <c r="B47" s="16"/>
      <c r="C47" s="7"/>
    </row>
    <row r="48" spans="2:5" x14ac:dyDescent="0.3">
      <c r="B48" s="10" t="s">
        <v>39</v>
      </c>
      <c r="C48" s="17">
        <v>4707888408.0900002</v>
      </c>
      <c r="E48" s="8">
        <v>23</v>
      </c>
    </row>
    <row r="49" spans="1:3" x14ac:dyDescent="0.3">
      <c r="B49" s="10"/>
      <c r="C49" s="17"/>
    </row>
    <row r="50" spans="1:3" x14ac:dyDescent="0.3">
      <c r="B50" s="10"/>
      <c r="C50" s="17"/>
    </row>
    <row r="51" spans="1:3" x14ac:dyDescent="0.3">
      <c r="B51" s="10"/>
      <c r="C51" s="17"/>
    </row>
    <row r="52" spans="1:3" x14ac:dyDescent="0.3">
      <c r="B52" s="10"/>
      <c r="C52" s="17"/>
    </row>
    <row r="53" spans="1:3" x14ac:dyDescent="0.3">
      <c r="B53" s="10"/>
      <c r="C53" s="17"/>
    </row>
    <row r="54" spans="1:3" x14ac:dyDescent="0.3">
      <c r="B54" s="10"/>
      <c r="C54" s="17"/>
    </row>
    <row r="55" spans="1:3" x14ac:dyDescent="0.3">
      <c r="B55" s="18" t="s">
        <v>40</v>
      </c>
      <c r="C55" s="19" t="s">
        <v>41</v>
      </c>
    </row>
    <row r="56" spans="1:3" x14ac:dyDescent="0.3">
      <c r="B56" s="20" t="s">
        <v>42</v>
      </c>
      <c r="C56" s="21" t="s">
        <v>43</v>
      </c>
    </row>
    <row r="57" spans="1:3" x14ac:dyDescent="0.3">
      <c r="B57" s="16"/>
      <c r="C57" s="22">
        <v>4</v>
      </c>
    </row>
    <row r="58" spans="1:3" x14ac:dyDescent="0.3">
      <c r="A58" s="2"/>
      <c r="B58" s="23" t="s">
        <v>0</v>
      </c>
      <c r="C58" s="7"/>
    </row>
    <row r="59" spans="1:3" x14ac:dyDescent="0.3">
      <c r="A59" s="2"/>
      <c r="B59" s="23" t="s">
        <v>1</v>
      </c>
      <c r="C59" s="7"/>
    </row>
    <row r="60" spans="1:3" x14ac:dyDescent="0.3">
      <c r="A60" s="2"/>
      <c r="B60" s="24" t="str">
        <f>[1]FECHA!B4</f>
        <v>AL 30 DE ABRIL 2023</v>
      </c>
      <c r="C60" s="7"/>
    </row>
    <row r="61" spans="1:3" x14ac:dyDescent="0.3">
      <c r="A61" s="2"/>
      <c r="B61" s="24" t="s">
        <v>2</v>
      </c>
      <c r="C61" s="7"/>
    </row>
    <row r="62" spans="1:3" x14ac:dyDescent="0.3">
      <c r="B62" s="25"/>
      <c r="C62" s="26" t="str">
        <f>+C5</f>
        <v>Valor</v>
      </c>
    </row>
    <row r="63" spans="1:3" x14ac:dyDescent="0.3">
      <c r="B63" s="7"/>
      <c r="C63" s="7"/>
    </row>
    <row r="64" spans="1:3" x14ac:dyDescent="0.3">
      <c r="B64" s="9" t="s">
        <v>44</v>
      </c>
      <c r="C64" s="7"/>
    </row>
    <row r="65" spans="2:5" x14ac:dyDescent="0.3">
      <c r="B65" s="9" t="s">
        <v>45</v>
      </c>
      <c r="C65" s="7"/>
    </row>
    <row r="66" spans="2:5" x14ac:dyDescent="0.3">
      <c r="B66" s="9" t="s">
        <v>46</v>
      </c>
      <c r="C66" s="14">
        <v>259950323.26000014</v>
      </c>
      <c r="E66" s="8">
        <v>24</v>
      </c>
    </row>
    <row r="67" spans="2:5" x14ac:dyDescent="0.3">
      <c r="B67" s="9"/>
      <c r="C67" s="7"/>
    </row>
    <row r="68" spans="2:5" x14ac:dyDescent="0.3">
      <c r="B68" s="9" t="s">
        <v>47</v>
      </c>
      <c r="C68" s="7"/>
    </row>
    <row r="69" spans="2:5" x14ac:dyDescent="0.3">
      <c r="B69" s="9" t="s">
        <v>48</v>
      </c>
      <c r="C69" s="7"/>
    </row>
    <row r="70" spans="2:5" x14ac:dyDescent="0.3">
      <c r="B70" s="9" t="s">
        <v>49</v>
      </c>
      <c r="C70" s="7"/>
    </row>
    <row r="71" spans="2:5" x14ac:dyDescent="0.3">
      <c r="B71" s="9"/>
      <c r="C71" s="7"/>
    </row>
    <row r="72" spans="2:5" x14ac:dyDescent="0.3">
      <c r="B72" s="9" t="s">
        <v>50</v>
      </c>
      <c r="C72" s="7"/>
    </row>
    <row r="73" spans="2:5" x14ac:dyDescent="0.3">
      <c r="B73" s="27" t="s">
        <v>51</v>
      </c>
      <c r="C73" s="7"/>
    </row>
    <row r="74" spans="2:5" x14ac:dyDescent="0.3">
      <c r="B74" s="9" t="s">
        <v>52</v>
      </c>
      <c r="C74" s="7">
        <v>8065793</v>
      </c>
      <c r="E74" s="8">
        <v>25</v>
      </c>
    </row>
    <row r="75" spans="2:5" x14ac:dyDescent="0.3">
      <c r="B75" s="9" t="s">
        <v>53</v>
      </c>
      <c r="C75" s="7"/>
    </row>
    <row r="76" spans="2:5" x14ac:dyDescent="0.3">
      <c r="B76" s="9" t="s">
        <v>54</v>
      </c>
      <c r="C76" s="7"/>
    </row>
    <row r="77" spans="2:5" x14ac:dyDescent="0.3">
      <c r="B77" s="9" t="s">
        <v>55</v>
      </c>
      <c r="C77" s="7">
        <v>5424878.6699999999</v>
      </c>
      <c r="E77" s="8">
        <v>26</v>
      </c>
    </row>
    <row r="78" spans="2:5" x14ac:dyDescent="0.3">
      <c r="B78" s="9" t="s">
        <v>56</v>
      </c>
      <c r="C78" s="28">
        <v>52919696.329999998</v>
      </c>
      <c r="E78" s="8">
        <v>27</v>
      </c>
    </row>
    <row r="79" spans="2:5" x14ac:dyDescent="0.3">
      <c r="B79" s="9"/>
      <c r="C79" s="28"/>
    </row>
    <row r="80" spans="2:5" x14ac:dyDescent="0.3">
      <c r="B80" s="27" t="s">
        <v>57</v>
      </c>
      <c r="C80" s="14"/>
    </row>
    <row r="81" spans="2:5" x14ac:dyDescent="0.3">
      <c r="B81" s="9" t="s">
        <v>52</v>
      </c>
      <c r="C81" s="14">
        <v>0</v>
      </c>
      <c r="E81" s="8">
        <v>28</v>
      </c>
    </row>
    <row r="82" spans="2:5" x14ac:dyDescent="0.3">
      <c r="B82" s="9" t="s">
        <v>58</v>
      </c>
      <c r="C82" s="14"/>
    </row>
    <row r="83" spans="2:5" x14ac:dyDescent="0.3">
      <c r="B83" s="9" t="str">
        <f>+B76</f>
        <v xml:space="preserve">   Propiedad, Planta y Equipos</v>
      </c>
      <c r="C83" s="14"/>
    </row>
    <row r="84" spans="2:5" x14ac:dyDescent="0.3">
      <c r="B84" s="9" t="str">
        <f>+B77</f>
        <v xml:space="preserve">   Bienes recibidos en recuperacion de creditos</v>
      </c>
      <c r="C84" s="14">
        <v>-5424878.6699999999</v>
      </c>
      <c r="E84" s="8">
        <v>29</v>
      </c>
    </row>
    <row r="85" spans="2:5" x14ac:dyDescent="0.3">
      <c r="B85" s="9" t="s">
        <v>56</v>
      </c>
      <c r="C85" s="14">
        <v>0</v>
      </c>
      <c r="E85" s="8">
        <v>30</v>
      </c>
    </row>
    <row r="86" spans="2:5" x14ac:dyDescent="0.3">
      <c r="B86" s="9"/>
      <c r="C86" s="28"/>
    </row>
    <row r="87" spans="2:5" x14ac:dyDescent="0.3">
      <c r="B87" s="9" t="s">
        <v>59</v>
      </c>
      <c r="C87" s="7">
        <v>23252115.269999981</v>
      </c>
      <c r="E87" s="8">
        <v>31</v>
      </c>
    </row>
    <row r="88" spans="2:5" x14ac:dyDescent="0.3">
      <c r="B88" s="9"/>
      <c r="C88" s="7"/>
    </row>
    <row r="89" spans="2:5" x14ac:dyDescent="0.3">
      <c r="B89" s="27" t="s">
        <v>60</v>
      </c>
      <c r="C89" s="7"/>
    </row>
    <row r="90" spans="2:5" x14ac:dyDescent="0.3">
      <c r="B90" s="9" t="s">
        <v>61</v>
      </c>
      <c r="C90" s="7">
        <v>-818446.4900007844</v>
      </c>
      <c r="E90" s="8">
        <v>32</v>
      </c>
    </row>
    <row r="91" spans="2:5" x14ac:dyDescent="0.3">
      <c r="B91" s="9" t="s">
        <v>56</v>
      </c>
      <c r="C91" s="7">
        <v>-191963175.73000002</v>
      </c>
      <c r="E91" s="8">
        <v>33</v>
      </c>
    </row>
    <row r="92" spans="2:5" x14ac:dyDescent="0.3">
      <c r="B92" s="9" t="s">
        <v>62</v>
      </c>
      <c r="C92" s="7">
        <v>143470965.22000003</v>
      </c>
      <c r="E92" s="8">
        <v>34</v>
      </c>
    </row>
    <row r="93" spans="2:5" x14ac:dyDescent="0.3">
      <c r="B93" s="9" t="s">
        <v>63</v>
      </c>
      <c r="C93" s="7">
        <v>1954817.3999999855</v>
      </c>
      <c r="E93" s="8">
        <v>35</v>
      </c>
    </row>
    <row r="94" spans="2:5" x14ac:dyDescent="0.3">
      <c r="B94" s="9" t="s">
        <v>64</v>
      </c>
      <c r="C94" s="7">
        <v>-1943352427.1899998</v>
      </c>
      <c r="E94" s="8">
        <v>36</v>
      </c>
    </row>
    <row r="95" spans="2:5" x14ac:dyDescent="0.3">
      <c r="B95" s="9" t="s">
        <v>65</v>
      </c>
      <c r="C95" s="7">
        <f>SUM(C74:C94)</f>
        <v>-1906470662.1900005</v>
      </c>
      <c r="E95" s="13"/>
    </row>
    <row r="96" spans="2:5" x14ac:dyDescent="0.3">
      <c r="B96" s="7"/>
      <c r="C96" s="7"/>
    </row>
    <row r="97" spans="2:3" x14ac:dyDescent="0.3">
      <c r="B97" s="10" t="s">
        <v>66</v>
      </c>
      <c r="C97" s="15">
        <f>C66+C95</f>
        <v>-1646520338.9300003</v>
      </c>
    </row>
    <row r="98" spans="2:3" x14ac:dyDescent="0.3">
      <c r="B98" s="29"/>
      <c r="C98" s="7"/>
    </row>
    <row r="99" spans="2:3" x14ac:dyDescent="0.3">
      <c r="B99" s="29"/>
      <c r="C99" s="7"/>
    </row>
    <row r="100" spans="2:3" x14ac:dyDescent="0.3">
      <c r="B100" s="29"/>
      <c r="C100" s="7"/>
    </row>
    <row r="101" spans="2:3" x14ac:dyDescent="0.3">
      <c r="B101" s="29"/>
      <c r="C101" s="7"/>
    </row>
    <row r="102" spans="2:3" x14ac:dyDescent="0.3">
      <c r="B102" s="29"/>
      <c r="C102" s="7"/>
    </row>
    <row r="103" spans="2:3" x14ac:dyDescent="0.3">
      <c r="B103" s="29"/>
      <c r="C103" s="7"/>
    </row>
    <row r="104" spans="2:3" x14ac:dyDescent="0.3">
      <c r="B104" s="10"/>
      <c r="C104" s="14"/>
    </row>
    <row r="105" spans="2:3" x14ac:dyDescent="0.3">
      <c r="B105" s="18" t="s">
        <v>40</v>
      </c>
      <c r="C105" s="19" t="s">
        <v>41</v>
      </c>
    </row>
    <row r="106" spans="2:3" x14ac:dyDescent="0.3">
      <c r="B106" s="20" t="s">
        <v>42</v>
      </c>
      <c r="C106" s="21" t="s">
        <v>43</v>
      </c>
    </row>
    <row r="107" spans="2:3" x14ac:dyDescent="0.3">
      <c r="B107" s="16"/>
      <c r="C107" s="7"/>
    </row>
    <row r="108" spans="2:3" x14ac:dyDescent="0.3">
      <c r="B108" s="18"/>
      <c r="C108" s="30"/>
    </row>
    <row r="109" spans="2:3" x14ac:dyDescent="0.3">
      <c r="B109" s="18"/>
      <c r="C109" s="31"/>
    </row>
    <row r="110" spans="2:3" x14ac:dyDescent="0.3">
      <c r="C110" s="22">
        <v>5</v>
      </c>
    </row>
    <row r="111" spans="2:3" x14ac:dyDescent="0.3">
      <c r="B111" s="7"/>
      <c r="C111" s="7"/>
    </row>
    <row r="112" spans="2:3" x14ac:dyDescent="0.3">
      <c r="C112" s="7"/>
    </row>
    <row r="113" spans="2:3" x14ac:dyDescent="0.3">
      <c r="C113" s="7"/>
    </row>
    <row r="114" spans="2:3" x14ac:dyDescent="0.3">
      <c r="C114" s="7"/>
    </row>
    <row r="115" spans="2:3" x14ac:dyDescent="0.3">
      <c r="C115" s="7"/>
    </row>
    <row r="116" spans="2:3" x14ac:dyDescent="0.3">
      <c r="C116" s="7"/>
    </row>
    <row r="117" spans="2:3" x14ac:dyDescent="0.3">
      <c r="C117" s="7"/>
    </row>
    <row r="118" spans="2:3" x14ac:dyDescent="0.3">
      <c r="C118" s="7"/>
    </row>
    <row r="119" spans="2:3" x14ac:dyDescent="0.3">
      <c r="C119" s="7"/>
    </row>
    <row r="120" spans="2:3" x14ac:dyDescent="0.3">
      <c r="C120" s="7"/>
    </row>
    <row r="121" spans="2:3" x14ac:dyDescent="0.3">
      <c r="C121" s="7"/>
    </row>
    <row r="122" spans="2:3" x14ac:dyDescent="0.3">
      <c r="C122" s="7"/>
    </row>
    <row r="123" spans="2:3" x14ac:dyDescent="0.3">
      <c r="C123" s="7"/>
    </row>
    <row r="124" spans="2:3" x14ac:dyDescent="0.3">
      <c r="C124" s="7"/>
    </row>
    <row r="125" spans="2:3" x14ac:dyDescent="0.3">
      <c r="C125" s="7"/>
    </row>
    <row r="126" spans="2:3" x14ac:dyDescent="0.3">
      <c r="C126" s="7"/>
    </row>
    <row r="127" spans="2:3" x14ac:dyDescent="0.3">
      <c r="B127" s="33"/>
      <c r="C127" s="7"/>
    </row>
    <row r="128" spans="2:3" x14ac:dyDescent="0.3">
      <c r="C128" s="7"/>
    </row>
    <row r="129" spans="3:3" x14ac:dyDescent="0.3">
      <c r="C129" s="7"/>
    </row>
    <row r="130" spans="3:3" x14ac:dyDescent="0.3">
      <c r="C130" s="7"/>
    </row>
    <row r="131" spans="3:3" x14ac:dyDescent="0.3">
      <c r="C131" s="7"/>
    </row>
    <row r="132" spans="3:3" x14ac:dyDescent="0.3">
      <c r="C132" s="7"/>
    </row>
    <row r="133" spans="3:3" x14ac:dyDescent="0.3">
      <c r="C133" s="7"/>
    </row>
    <row r="134" spans="3:3" x14ac:dyDescent="0.3">
      <c r="C134" s="7"/>
    </row>
    <row r="135" spans="3:3" x14ac:dyDescent="0.3">
      <c r="C135" s="7"/>
    </row>
    <row r="136" spans="3:3" x14ac:dyDescent="0.3">
      <c r="C136" s="7"/>
    </row>
    <row r="137" spans="3:3" x14ac:dyDescent="0.3">
      <c r="C137" s="7"/>
    </row>
    <row r="138" spans="3:3" x14ac:dyDescent="0.3">
      <c r="C138" s="7"/>
    </row>
    <row r="139" spans="3:3" x14ac:dyDescent="0.3">
      <c r="C139" s="7"/>
    </row>
    <row r="140" spans="3:3" x14ac:dyDescent="0.3">
      <c r="C140" s="7"/>
    </row>
    <row r="141" spans="3:3" x14ac:dyDescent="0.3">
      <c r="C141" s="7"/>
    </row>
    <row r="142" spans="3:3" x14ac:dyDescent="0.3">
      <c r="C142" s="7"/>
    </row>
    <row r="143" spans="3:3" x14ac:dyDescent="0.3">
      <c r="C143" s="7"/>
    </row>
    <row r="144" spans="3:3" x14ac:dyDescent="0.3">
      <c r="C144" s="7"/>
    </row>
    <row r="145" spans="2:3" x14ac:dyDescent="0.3">
      <c r="C145" s="7"/>
    </row>
    <row r="146" spans="2:3" x14ac:dyDescent="0.3">
      <c r="C146" s="7"/>
    </row>
    <row r="147" spans="2:3" x14ac:dyDescent="0.3">
      <c r="B147" s="34" t="s">
        <v>67</v>
      </c>
      <c r="C147" s="7"/>
    </row>
    <row r="148" spans="2:3" x14ac:dyDescent="0.3">
      <c r="C148" s="7"/>
    </row>
    <row r="149" spans="2:3" x14ac:dyDescent="0.3">
      <c r="C149" s="7"/>
    </row>
    <row r="150" spans="2:3" x14ac:dyDescent="0.3">
      <c r="C150" s="7"/>
    </row>
    <row r="151" spans="2:3" x14ac:dyDescent="0.3">
      <c r="C151" s="7"/>
    </row>
    <row r="152" spans="2:3" x14ac:dyDescent="0.3">
      <c r="C152" s="7"/>
    </row>
    <row r="153" spans="2:3" x14ac:dyDescent="0.3">
      <c r="C153" s="7"/>
    </row>
    <row r="154" spans="2:3" x14ac:dyDescent="0.3">
      <c r="C154" s="7"/>
    </row>
    <row r="155" spans="2:3" x14ac:dyDescent="0.3">
      <c r="C155" s="7"/>
    </row>
    <row r="156" spans="2:3" x14ac:dyDescent="0.3">
      <c r="C156" s="7"/>
    </row>
    <row r="157" spans="2:3" x14ac:dyDescent="0.3">
      <c r="C157" s="7"/>
    </row>
    <row r="158" spans="2:3" x14ac:dyDescent="0.3">
      <c r="C158" s="7"/>
    </row>
    <row r="164" spans="2:2" x14ac:dyDescent="0.3">
      <c r="B164" s="34" t="s">
        <v>67</v>
      </c>
    </row>
  </sheetData>
  <mergeCells count="4">
    <mergeCell ref="A1:C1"/>
    <mergeCell ref="A2:C2"/>
    <mergeCell ref="A3:C3"/>
    <mergeCell ref="A4:C4"/>
  </mergeCells>
  <pageMargins left="1.0629921259842521" right="0.19685039370078741" top="0.59055118110236227" bottom="1.0629921259842521" header="0.43307086614173229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DE EFECTIVO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Harolin Esther Peña Montero</dc:creator>
  <cp:lastModifiedBy>Harolin Esther Peña Montero</cp:lastModifiedBy>
  <dcterms:created xsi:type="dcterms:W3CDTF">2023-05-09T16:10:24Z</dcterms:created>
  <dcterms:modified xsi:type="dcterms:W3CDTF">2023-05-09T16:10:59Z</dcterms:modified>
</cp:coreProperties>
</file>