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4 ABRIL 2024\ENVIO\"/>
    </mc:Choice>
  </mc:AlternateContent>
  <xr:revisionPtr revIDLastSave="0" documentId="13_ncr:1_{34DEFB6F-A14C-482A-A8AC-6D9F042E1B6D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ACTIVO" sheetId="29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ACTIVO!$A$1:$D$59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9" l="1"/>
  <c r="D47" i="29" l="1"/>
  <c r="D40" i="29"/>
  <c r="D36" i="29"/>
  <c r="D31" i="29"/>
  <c r="D28" i="29"/>
  <c r="D16" i="29"/>
  <c r="D10" i="29"/>
  <c r="D49" i="29" l="1"/>
  <c r="C47" i="29" l="1"/>
  <c r="C40" i="29" l="1"/>
  <c r="C36" i="29"/>
  <c r="C31" i="29"/>
  <c r="C28" i="29"/>
  <c r="C25" i="29"/>
  <c r="C16" i="29"/>
  <c r="C10" i="29"/>
  <c r="C49" i="29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B4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no incluida en el modelo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<sst xmlns="http://schemas.openxmlformats.org/spreadsheetml/2006/main" count="764" uniqueCount="591">
  <si>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</si>
  <si>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</si>
  <si>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</si>
  <si>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</si>
  <si>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</si>
  <si>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</si>
  <si>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</si>
  <si>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</si>
  <si>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</si>
  <si>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</si>
  <si>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</si>
  <si>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</si>
  <si>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</si>
  <si>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</si>
  <si>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</si>
  <si>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</si>
  <si>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</si>
  <si>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</si>
  <si>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</si>
  <si>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</si>
  <si>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</si>
  <si>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</si>
  <si>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</si>
  <si>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</si>
  <si>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</si>
  <si>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</si>
  <si>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</si>
  <si>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</si>
  <si>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</si>
  <si>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</si>
  <si>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</si>
  <si>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</si>
  <si>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</si>
  <si>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</si>
  <si>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</si>
  <si>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</si>
  <si>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</si>
  <si>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</si>
  <si>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</si>
  <si>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</si>
  <si>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</si>
  <si>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</si>
  <si>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</si>
  <si>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</si>
  <si>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</si>
  <si>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</si>
  <si>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</si>
  <si>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</si>
  <si>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</si>
  <si>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</si>
  <si>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</si>
  <si>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</si>
  <si>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</si>
  <si>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</si>
  <si>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</si>
  <si>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</si>
  <si>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</si>
  <si>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</si>
  <si>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</si>
  <si>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</si>
  <si>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</si>
  <si>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</si>
  <si>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</si>
  <si>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</si>
  <si>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</si>
  <si>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</si>
  <si>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</si>
  <si>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</si>
  <si>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</si>
  <si>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</si>
  <si>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</si>
  <si>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</si>
  <si>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</si>
  <si>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</si>
  <si>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</si>
  <si>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</si>
  <si>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</si>
  <si>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</si>
  <si>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</si>
  <si>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</si>
  <si>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</si>
  <si>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</si>
  <si>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</si>
  <si>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</si>
  <si>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</si>
  <si>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</si>
  <si>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</si>
  <si>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</si>
  <si>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</si>
  <si>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</si>
  <si>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</si>
  <si>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</si>
  <si>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</si>
  <si>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</si>
  <si>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</si>
  <si>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</si>
  <si>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</si>
  <si>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</si>
  <si>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</si>
  <si>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</si>
  <si>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</si>
  <si>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</si>
  <si>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</si>
  <si>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</si>
  <si>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</si>
  <si>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</si>
  <si>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</si>
  <si>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</si>
  <si>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</si>
  <si>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</si>
  <si>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</si>
  <si>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</si>
  <si>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</si>
  <si>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</si>
  <si>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</si>
  <si>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</si>
  <si>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</si>
  <si>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</si>
  <si>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</si>
  <si>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</si>
  <si>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</si>
  <si>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</si>
  <si>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</si>
  <si>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</si>
  <si>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</si>
  <si>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</si>
  <si>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</si>
  <si>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</si>
  <si>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</si>
  <si>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</si>
  <si>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</si>
  <si>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</si>
  <si>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</si>
  <si>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</si>
  <si>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</si>
  <si>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</si>
  <si>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</si>
  <si>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</si>
  <si>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</si>
  <si>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</si>
  <si>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</si>
  <si>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</si>
  <si>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</si>
  <si>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</si>
  <si>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</si>
  <si>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</si>
  <si>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</si>
  <si>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</si>
  <si>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</si>
  <si>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</si>
  <si>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</si>
  <si>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</si>
  <si>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</si>
  <si>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</si>
  <si>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</si>
  <si>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</si>
  <si>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</si>
  <si>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</si>
  <si>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</si>
  <si>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</si>
  <si>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</si>
  <si>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</si>
  <si>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</si>
  <si>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</si>
  <si>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</si>
  <si>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</si>
  <si>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</si>
  <si>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</si>
  <si>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</si>
  <si>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</si>
  <si>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</si>
  <si>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</si>
  <si>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</si>
  <si>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</si>
  <si>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</si>
  <si>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</si>
  <si>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</si>
  <si>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</si>
  <si>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</si>
  <si>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</si>
  <si>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</si>
  <si>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</si>
  <si>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</si>
  <si>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</si>
  <si>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</si>
  <si>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</si>
  <si>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</si>
  <si>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</si>
  <si>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</si>
  <si>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</si>
  <si>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</si>
  <si>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</si>
  <si>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</si>
  <si>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</si>
  <si>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</si>
  <si>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</si>
  <si>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</si>
  <si>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</si>
  <si>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</si>
  <si>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</si>
  <si>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</si>
  <si>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</si>
  <si>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</si>
  <si>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</si>
  <si>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</si>
  <si>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</si>
  <si>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</si>
  <si>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</si>
  <si>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</si>
  <si>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</si>
  <si>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</si>
  <si>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</si>
  <si>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</si>
  <si>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</si>
  <si>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</si>
  <si>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</si>
  <si>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</si>
  <si>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</si>
  <si>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</si>
  <si>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</si>
  <si>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</si>
  <si>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</si>
  <si>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</si>
  <si>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</si>
  <si>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</si>
  <si>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</si>
  <si>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</si>
  <si>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</si>
  <si>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</si>
  <si>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</si>
  <si>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</si>
  <si>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</si>
  <si>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</si>
  <si>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</si>
  <si>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</si>
  <si>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</si>
  <si>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</si>
  <si>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</si>
  <si>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</si>
  <si>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</si>
  <si>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</si>
  <si>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</si>
  <si>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</si>
  <si>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</si>
  <si>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</si>
  <si>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</si>
  <si>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</si>
  <si>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</si>
  <si>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</si>
  <si>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</si>
  <si>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</si>
  <si>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</si>
  <si>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</si>
  <si>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</si>
  <si>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</si>
  <si>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</si>
  <si>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</si>
  <si>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</si>
  <si>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</si>
  <si>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</si>
  <si>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</si>
  <si>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</si>
  <si>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</si>
  <si>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</si>
  <si>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</si>
  <si>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</si>
  <si>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</si>
  <si>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</si>
  <si>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</si>
  <si>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</si>
  <si>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</si>
  <si>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</si>
  <si>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</si>
  <si>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</si>
  <si>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</si>
  <si>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</si>
  <si>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</si>
  <si>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</si>
  <si>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</si>
  <si>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</si>
  <si>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</si>
  <si>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</si>
  <si>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</si>
  <si>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</si>
  <si>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</si>
  <si>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</si>
  <si>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</si>
  <si>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</si>
  <si>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</si>
  <si>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</si>
  <si>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</si>
  <si>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</si>
  <si>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</si>
  <si>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</si>
  <si>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</si>
  <si>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</si>
  <si>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</si>
  <si>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</si>
  <si>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</si>
  <si>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</si>
  <si>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</si>
  <si>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</si>
  <si>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</si>
  <si>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</si>
  <si>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</si>
  <si>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</si>
  <si>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</si>
  <si>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</si>
  <si>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</si>
  <si>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</si>
  <si>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</si>
  <si>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</si>
  <si>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</si>
  <si>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</si>
  <si>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</si>
  <si>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</si>
  <si>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</si>
  <si>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</si>
  <si>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</si>
  <si>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</si>
  <si>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</si>
  <si>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</si>
  <si>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</si>
  <si>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</si>
  <si>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</si>
  <si>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</si>
  <si>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</si>
  <si>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</si>
  <si>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</si>
  <si>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</si>
  <si>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</si>
  <si>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</si>
  <si>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</si>
  <si>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</si>
  <si>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</si>
  <si>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</si>
  <si>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</si>
  <si>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</si>
  <si>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</si>
  <si>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</si>
  <si>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</si>
  <si>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</si>
  <si>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</si>
  <si>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</si>
  <si>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</si>
  <si>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</si>
  <si>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</si>
  <si>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</si>
  <si>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</si>
  <si>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</si>
  <si>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</si>
  <si>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</si>
  <si>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</si>
  <si>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</si>
  <si>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</si>
  <si>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</si>
  <si>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</si>
  <si>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</si>
  <si>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</si>
  <si>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</si>
  <si>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</si>
  <si>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</si>
  <si>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</si>
  <si>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</si>
  <si>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</si>
  <si>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</si>
  <si>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</si>
  <si>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</si>
  <si>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</si>
  <si>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</si>
  <si>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</si>
  <si>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</si>
  <si>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</si>
  <si>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</si>
  <si>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</si>
  <si>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</si>
  <si>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</si>
  <si>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</si>
  <si>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</si>
  <si>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</si>
  <si>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</si>
  <si>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</si>
  <si>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</si>
  <si>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</si>
  <si>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</si>
  <si>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</si>
  <si>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</si>
  <si>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</si>
  <si>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</si>
  <si>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</si>
  <si>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</si>
  <si>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</si>
  <si>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</si>
  <si>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</si>
  <si>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</si>
  <si>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</si>
  <si>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</si>
  <si>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</si>
  <si>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</si>
  <si>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</si>
  <si>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</si>
  <si>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</si>
  <si>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</si>
  <si>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</si>
  <si>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</si>
  <si>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</si>
  <si>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</si>
  <si>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</si>
  <si>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</si>
  <si>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</si>
  <si>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</si>
  <si>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</si>
  <si>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</si>
  <si>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</si>
  <si>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</si>
  <si>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</si>
  <si>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</si>
  <si>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</si>
  <si>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</si>
  <si>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</si>
  <si>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</si>
  <si>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</si>
  <si>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</si>
  <si>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</si>
  <si>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</si>
  <si>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</si>
  <si>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</si>
  <si>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</si>
  <si>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</si>
  <si>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</si>
  <si>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</si>
  <si>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</si>
  <si>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</si>
  <si>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</si>
  <si>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</si>
  <si>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</si>
  <si>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</si>
  <si>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</si>
  <si>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</si>
  <si>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</si>
  <si>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</si>
  <si>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</si>
  <si>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</si>
  <si>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</si>
  <si>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</si>
  <si>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</si>
  <si>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</si>
  <si>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</si>
  <si>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</si>
  <si>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</si>
  <si>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</si>
  <si>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</si>
  <si>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</si>
  <si>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</si>
  <si>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</si>
  <si>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</si>
  <si>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</si>
  <si>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</si>
  <si>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</si>
  <si>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</si>
  <si>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</si>
  <si>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</si>
  <si>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</si>
  <si>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</si>
  <si>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</si>
  <si>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</si>
  <si>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</si>
  <si>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</si>
  <si>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</si>
  <si>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</si>
  <si>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</si>
  <si>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</si>
  <si>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</si>
  <si>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</si>
  <si>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</si>
  <si>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</si>
  <si>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</si>
  <si>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</si>
  <si>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</si>
  <si>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</si>
  <si>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</si>
  <si>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</si>
  <si>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</si>
  <si>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</si>
  <si>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</si>
  <si>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</si>
  <si>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</si>
  <si>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</si>
  <si>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</si>
  <si>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</si>
  <si>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</si>
  <si>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</si>
  <si>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</si>
  <si>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</si>
  <si>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</si>
  <si>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</si>
  <si>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</si>
  <si>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</si>
  <si>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</si>
  <si>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</si>
  <si>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</si>
  <si>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</si>
  <si>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</si>
  <si>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</si>
  <si>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</si>
  <si>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</si>
  <si>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</si>
  <si>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</si>
  <si>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</si>
  <si>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</si>
  <si>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</si>
  <si>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</si>
  <si>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</si>
  <si>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</si>
  <si>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</si>
  <si>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</si>
  <si>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</si>
  <si>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</si>
  <si>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</si>
  <si>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</si>
  <si>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</si>
  <si>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</si>
  <si>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</si>
  <si>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</si>
  <si>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</si>
  <si>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</si>
  <si>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</si>
  <si>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</si>
  <si>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</si>
  <si>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</si>
  <si>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</si>
  <si>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</si>
  <si>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</si>
  <si>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BANCO AGRICOLA DE LA REPUBLICA DOMINICANA </t>
  </si>
  <si>
    <t xml:space="preserve"> ESTADO DE SITUACION FINANCIERA</t>
  </si>
  <si>
    <t xml:space="preserve">FONDOS DISPONIBLES </t>
  </si>
  <si>
    <t xml:space="preserve">       Caja</t>
  </si>
  <si>
    <t xml:space="preserve">       Banco Central</t>
  </si>
  <si>
    <t xml:space="preserve">       Bancos del país</t>
  </si>
  <si>
    <t xml:space="preserve">        A costo Amortizado</t>
  </si>
  <si>
    <t xml:space="preserve">        Valor de adquisicion Inversiones con cambios en el patrimonio</t>
  </si>
  <si>
    <t xml:space="preserve">        Valor de adquisicion Inversiones</t>
  </si>
  <si>
    <t xml:space="preserve">        Provisiones Inversiones</t>
  </si>
  <si>
    <t xml:space="preserve">CARTERA DE CREDITOS </t>
  </si>
  <si>
    <t xml:space="preserve">       Vigente</t>
  </si>
  <si>
    <t xml:space="preserve">       Reestructurado</t>
  </si>
  <si>
    <t xml:space="preserve">       En mora (de 31 a 90 días)</t>
  </si>
  <si>
    <t xml:space="preserve">       Vencida (más de 90 días)</t>
  </si>
  <si>
    <t xml:space="preserve">       Cobranza Judicial</t>
  </si>
  <si>
    <t xml:space="preserve">       Rendimientos por cobrar </t>
  </si>
  <si>
    <t xml:space="preserve">       Provisiones para créditos </t>
  </si>
  <si>
    <t xml:space="preserve">CUENTAS POR COBRAR </t>
  </si>
  <si>
    <t xml:space="preserve">       Cuentas por cobrar</t>
  </si>
  <si>
    <t>BIENES RECIBIDOS EN RECUPERACION DE CREDITOS NETO</t>
  </si>
  <si>
    <t>PARTICIPACION EN OTRAS SOCIEDADES</t>
  </si>
  <si>
    <t xml:space="preserve">       Inversiones en subsidiarias</t>
  </si>
  <si>
    <t xml:space="preserve">       Provisión para inversiones en subsidiarias</t>
  </si>
  <si>
    <t xml:space="preserve">PROPIEDAD, MUEBLES Y EQUIPOS </t>
  </si>
  <si>
    <t xml:space="preserve">OTROS ACTIVOS </t>
  </si>
  <si>
    <t xml:space="preserve">       Cargos diferidos</t>
  </si>
  <si>
    <t xml:space="preserve">       Activos diversos</t>
  </si>
  <si>
    <t xml:space="preserve">       Amortización acumulada</t>
  </si>
  <si>
    <t>TOTAL DE ACTIVOS</t>
  </si>
  <si>
    <t xml:space="preserve">                   Fernando Durán</t>
  </si>
  <si>
    <t xml:space="preserve">            Administrador General</t>
  </si>
  <si>
    <t xml:space="preserve">                     Contralora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</si>
  <si>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</si>
  <si>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</si>
  <si>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</si>
  <si>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</si>
  <si>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</si>
  <si>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</si>
  <si>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</si>
  <si>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</si>
  <si>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</si>
  <si>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 xml:space="preserve">       Intangibles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</si>
  <si>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</si>
  <si>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</si>
  <si>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</si>
  <si>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</si>
  <si>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</si>
  <si>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</si>
  <si>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</si>
  <si>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</si>
  <si>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</si>
  <si>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r>
      <t xml:space="preserve">     </t>
    </r>
    <r>
      <rPr>
        <sz val="12"/>
        <rFont val="Calibri"/>
        <family val="2"/>
        <scheme val="minor"/>
      </rPr>
      <t>Propiedad,  muebles y equipos</t>
    </r>
  </si>
  <si>
    <t xml:space="preserve">             Lic. Maricela Checo</t>
  </si>
  <si>
    <t>Al 31 DE ENERO 2023</t>
  </si>
  <si>
    <t>Al 31 DE ENERO 2023 Y 2022</t>
  </si>
  <si>
    <t>2024</t>
  </si>
  <si>
    <t>AL 30 DE ABRIL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</si>
</sst>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70" formatCode="_(* #,##0.00_);_(* \(#,##0.00\);_(* \-??_);_(@_)"/>
    <numFmt numFmtId="171" formatCode="#,##0.00000000_);\(#,##0.00000000\)"/>
    <numFmt numFmtId="172" formatCode="_(* #,##0.0_);_(* \(#,##0.0\);_(* &quot;-&quot;??_);_(@_)"/>
    <numFmt numFmtId="173" formatCode="#,##0.00;\(#,##0.00\);0.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5" fillId="0" borderId="0" applyBorder="0" applyProtection="0"/>
    <xf numFmtId="170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99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71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2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2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4" borderId="9" xfId="0" applyFont="1" applyFill="1" applyBorder="1"/>
    <xf numFmtId="0" fontId="48" fillId="0" borderId="0" xfId="0" applyFont="1"/>
    <xf numFmtId="39" fontId="52" fillId="3" borderId="0" xfId="0" applyNumberFormat="1" applyFont="1" applyFill="1"/>
    <xf numFmtId="0" fontId="56" fillId="7" borderId="0" xfId="0" applyFont="1" applyFill="1"/>
    <xf numFmtId="0" fontId="56" fillId="0" borderId="0" xfId="0" applyFont="1"/>
    <xf numFmtId="43" fontId="57" fillId="5" borderId="0" xfId="1" applyFont="1" applyFill="1" applyAlignment="1">
      <alignment vertical="top" readingOrder="1"/>
    </xf>
    <xf numFmtId="43" fontId="58" fillId="4" borderId="0" xfId="1" applyFont="1" applyFill="1" applyAlignment="1">
      <alignment vertical="top" readingOrder="1"/>
    </xf>
    <xf numFmtId="164" fontId="59" fillId="4" borderId="0" xfId="1" applyNumberFormat="1" applyFont="1" applyFill="1" applyBorder="1" applyAlignment="1">
      <alignment vertical="top"/>
    </xf>
    <xf numFmtId="0" fontId="60" fillId="0" borderId="0" xfId="0" applyFont="1" applyAlignment="1">
      <alignment horizontal="left" vertical="center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0" fillId="0" borderId="0" xfId="1" applyFont="1" applyFill="1" applyBorder="1" applyAlignment="1">
      <alignment horizontal="left" vertical="top" readingOrder="1"/>
    </xf>
    <xf numFmtId="164" fontId="59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11" borderId="0" xfId="0" applyFont="1" applyFill="1" applyAlignment="1">
      <alignment vertical="top"/>
    </xf>
    <xf numFmtId="43" fontId="57" fillId="10" borderId="0" xfId="1" applyFont="1" applyFill="1" applyAlignment="1">
      <alignment vertical="top" wrapText="1" readingOrder="1"/>
    </xf>
    <xf numFmtId="164" fontId="60" fillId="4" borderId="0" xfId="1" applyNumberFormat="1" applyFont="1" applyFill="1" applyAlignment="1">
      <alignment vertical="top"/>
    </xf>
    <xf numFmtId="164" fontId="61" fillId="4" borderId="0" xfId="1" applyNumberFormat="1" applyFont="1" applyFill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164" fontId="56" fillId="4" borderId="0" xfId="1" applyNumberFormat="1" applyFont="1" applyFill="1" applyAlignment="1">
      <alignment vertical="top"/>
    </xf>
    <xf numFmtId="0" fontId="56" fillId="2" borderId="0" xfId="0" applyFont="1" applyFill="1" applyAlignment="1">
      <alignment vertical="top"/>
    </xf>
    <xf numFmtId="43" fontId="56" fillId="4" borderId="0" xfId="1" applyFont="1" applyFill="1" applyAlignment="1">
      <alignment vertical="top" wrapText="1" readingOrder="1"/>
    </xf>
    <xf numFmtId="164" fontId="57" fillId="4" borderId="0" xfId="1" applyNumberFormat="1" applyFont="1" applyFill="1" applyAlignment="1">
      <alignment vertical="top"/>
    </xf>
    <xf numFmtId="43" fontId="57" fillId="10" borderId="0" xfId="1" applyFont="1" applyFill="1" applyAlignment="1">
      <alignment vertical="top" readingOrder="1"/>
    </xf>
    <xf numFmtId="0" fontId="56" fillId="11" borderId="0" xfId="0" applyFont="1" applyFill="1" applyAlignment="1">
      <alignment vertical="top" wrapText="1"/>
    </xf>
    <xf numFmtId="43" fontId="60" fillId="7" borderId="0" xfId="1" applyFont="1" applyFill="1" applyAlignment="1">
      <alignment vertical="top" readingOrder="1"/>
    </xf>
    <xf numFmtId="164" fontId="60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Alignment="1">
      <alignment vertical="top"/>
    </xf>
    <xf numFmtId="164" fontId="63" fillId="4" borderId="0" xfId="1" applyNumberFormat="1" applyFont="1" applyFill="1" applyBorder="1" applyAlignment="1">
      <alignment vertical="top"/>
    </xf>
    <xf numFmtId="43" fontId="58" fillId="4" borderId="0" xfId="1" applyFont="1" applyFill="1" applyAlignment="1">
      <alignment vertical="top" wrapText="1" readingOrder="1"/>
    </xf>
    <xf numFmtId="43" fontId="57" fillId="4" borderId="0" xfId="1" applyFont="1" applyFill="1" applyBorder="1" applyAlignment="1">
      <alignment vertical="top" wrapText="1" readingOrder="1"/>
    </xf>
    <xf numFmtId="173" fontId="61" fillId="6" borderId="0" xfId="1" applyNumberFormat="1" applyFont="1" applyFill="1" applyBorder="1" applyAlignment="1">
      <alignment vertical="top"/>
    </xf>
    <xf numFmtId="173" fontId="60" fillId="6" borderId="0" xfId="1" applyNumberFormat="1" applyFont="1" applyFill="1" applyBorder="1" applyAlignment="1">
      <alignment vertical="top"/>
    </xf>
    <xf numFmtId="173" fontId="60" fillId="7" borderId="0" xfId="1" applyNumberFormat="1" applyFont="1" applyFill="1" applyBorder="1" applyAlignment="1">
      <alignment vertical="top"/>
    </xf>
    <xf numFmtId="173" fontId="61" fillId="7" borderId="0" xfId="1" applyNumberFormat="1" applyFont="1" applyFill="1" applyBorder="1" applyAlignment="1">
      <alignment vertical="top"/>
    </xf>
    <xf numFmtId="43" fontId="56" fillId="0" borderId="0" xfId="1" applyFont="1"/>
    <xf numFmtId="43" fontId="56" fillId="0" borderId="0" xfId="1" applyFont="1" applyFill="1"/>
    <xf numFmtId="43" fontId="60" fillId="0" borderId="0" xfId="1" applyFont="1" applyFill="1" applyAlignment="1">
      <alignment vertical="top"/>
    </xf>
    <xf numFmtId="0" fontId="56" fillId="0" borderId="0" xfId="0" applyFont="1" applyAlignment="1">
      <alignment horizontal="left"/>
    </xf>
    <xf numFmtId="43" fontId="54" fillId="0" borderId="0" xfId="1" applyFont="1"/>
    <xf numFmtId="43" fontId="54" fillId="0" borderId="0" xfId="0" applyNumberFormat="1" applyFont="1"/>
    <xf numFmtId="43" fontId="54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65" fillId="3" borderId="0" xfId="0" applyNumberFormat="1" applyFont="1" applyFill="1"/>
    <xf numFmtId="39" fontId="64" fillId="9" borderId="0" xfId="0" applyNumberFormat="1" applyFont="1" applyFill="1" applyAlignment="1">
      <alignment horizontal="left"/>
    </xf>
    <xf numFmtId="49" fontId="53" fillId="14" borderId="0" xfId="1" applyNumberFormat="1" applyFont="1" applyFill="1" applyBorder="1" applyAlignment="1" applyProtection="1">
      <alignment horizontal="center" vertical="center"/>
    </xf>
    <xf numFmtId="39" fontId="65" fillId="3" borderId="0" xfId="0" applyNumberFormat="1" applyFont="1" applyFill="1" applyAlignment="1">
      <alignment vertical="center"/>
    </xf>
    <xf numFmtId="39" fontId="65" fillId="7" borderId="0" xfId="0" applyNumberFormat="1" applyFont="1" applyFill="1"/>
    <xf numFmtId="37" fontId="65" fillId="3" borderId="0" xfId="0" applyNumberFormat="1" applyFont="1" applyFill="1" applyAlignment="1">
      <alignment vertical="center"/>
    </xf>
    <xf numFmtId="37" fontId="51" fillId="3" borderId="0" xfId="0" applyNumberFormat="1" applyFont="1" applyFill="1"/>
    <xf numFmtId="39" fontId="66" fillId="3" borderId="0" xfId="0" applyNumberFormat="1" applyFont="1" applyFill="1" applyAlignment="1">
      <alignment vertical="center"/>
    </xf>
    <xf numFmtId="0" fontId="70" fillId="0" borderId="0" xfId="0" applyFont="1"/>
    <xf numFmtId="0" fontId="71" fillId="0" borderId="0" xfId="0" applyFont="1"/>
    <xf numFmtId="0" fontId="71" fillId="0" borderId="11" xfId="0" applyFont="1" applyBorder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0" fillId="0" borderId="15" xfId="0" applyBorder="1" applyAlignment="1">
      <alignment vertical="center"/>
    </xf>
    <xf numFmtId="0" fontId="54" fillId="0" borderId="16" xfId="0" applyFont="1" applyBorder="1" applyAlignment="1">
      <alignment horizontal="center" vertical="center"/>
    </xf>
    <xf numFmtId="0" fontId="71" fillId="0" borderId="15" xfId="0" applyFont="1" applyBorder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71" fillId="0" borderId="4" xfId="0" applyFont="1" applyBorder="1" applyAlignment="1">
      <alignment horizontal="left" vertical="center"/>
    </xf>
    <xf numFmtId="16" fontId="72" fillId="0" borderId="0" xfId="0" applyNumberFormat="1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48" fillId="19" borderId="0" xfId="0" applyFont="1" applyFill="1" applyAlignment="1">
      <alignment horizontal="left"/>
    </xf>
    <xf numFmtId="0" fontId="48" fillId="20" borderId="0" xfId="0" applyFont="1" applyFill="1" applyAlignment="1">
      <alignment horizontal="left"/>
    </xf>
    <xf numFmtId="0" fontId="55" fillId="16" borderId="0" xfId="0" applyFont="1" applyFill="1" applyAlignment="1">
      <alignment horizontal="left"/>
    </xf>
    <xf numFmtId="0" fontId="68" fillId="0" borderId="16" xfId="0" applyFont="1" applyBorder="1"/>
    <xf numFmtId="0" fontId="68" fillId="0" borderId="10" xfId="0" applyFont="1" applyBorder="1"/>
    <xf numFmtId="0" fontId="68" fillId="0" borderId="5" xfId="0" applyFont="1" applyBorder="1"/>
    <xf numFmtId="0" fontId="68" fillId="0" borderId="0" xfId="0" applyFont="1"/>
    <xf numFmtId="0" fontId="74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39" fontId="51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center" vertical="center"/>
    </xf>
    <xf numFmtId="39" fontId="52" fillId="3" borderId="0" xfId="0" applyNumberFormat="1" applyFont="1" applyFill="1" applyAlignment="1">
      <alignment horizontal="center"/>
    </xf>
    <xf numFmtId="39" fontId="52" fillId="3" borderId="0" xfId="0" applyNumberFormat="1" applyFont="1" applyFill="1" applyAlignment="1">
      <alignment horizontal="left"/>
    </xf>
    <xf numFmtId="39" fontId="51" fillId="7" borderId="0" xfId="0" applyNumberFormat="1" applyFont="1" applyFill="1" applyAlignment="1">
      <alignment horizontal="left"/>
    </xf>
    <xf numFmtId="37" fontId="51" fillId="7" borderId="0" xfId="1" applyNumberFormat="1" applyFont="1" applyFill="1" applyAlignment="1" applyProtection="1">
      <alignment horizontal="center"/>
    </xf>
    <xf numFmtId="39" fontId="52" fillId="7" borderId="0" xfId="0" applyNumberFormat="1" applyFont="1" applyFill="1"/>
    <xf numFmtId="39" fontId="51" fillId="3" borderId="0" xfId="0" applyNumberFormat="1" applyFont="1" applyFill="1"/>
    <xf numFmtId="37" fontId="52" fillId="3" borderId="0" xfId="1" applyNumberFormat="1" applyFont="1" applyFill="1" applyBorder="1" applyAlignment="1" applyProtection="1">
      <alignment horizontal="center"/>
    </xf>
    <xf numFmtId="37" fontId="51" fillId="3" borderId="0" xfId="1" applyNumberFormat="1" applyFont="1" applyFill="1" applyBorder="1" applyAlignment="1" applyProtection="1">
      <alignment horizontal="center"/>
    </xf>
    <xf numFmtId="39" fontId="52" fillId="7" borderId="0" xfId="0" applyNumberFormat="1" applyFont="1" applyFill="1" applyAlignment="1">
      <alignment horizontal="left"/>
    </xf>
    <xf numFmtId="39" fontId="52" fillId="13" borderId="0" xfId="0" applyNumberFormat="1" applyFont="1" applyFill="1" applyAlignment="1">
      <alignment horizontal="left"/>
    </xf>
    <xf numFmtId="37" fontId="52" fillId="3" borderId="0" xfId="0" applyNumberFormat="1" applyFont="1" applyFill="1" applyAlignment="1">
      <alignment vertical="center"/>
    </xf>
    <xf numFmtId="39" fontId="67" fillId="3" borderId="0" xfId="0" applyNumberFormat="1" applyFont="1" applyFill="1" applyAlignment="1">
      <alignment horizontal="left"/>
    </xf>
    <xf numFmtId="39" fontId="50" fillId="3" borderId="0" xfId="0" applyNumberFormat="1" applyFont="1" applyFill="1" applyAlignment="1">
      <alignment vertical="center"/>
    </xf>
    <xf numFmtId="37" fontId="50" fillId="4" borderId="0" xfId="1" applyNumberFormat="1" applyFont="1" applyFill="1" applyBorder="1" applyAlignment="1">
      <alignment horizontal="right" vertical="top"/>
    </xf>
    <xf numFmtId="164" fontId="50" fillId="4" borderId="0" xfId="1" applyNumberFormat="1" applyFont="1" applyFill="1" applyAlignment="1">
      <alignment horizontal="right" vertical="top"/>
    </xf>
    <xf numFmtId="37" fontId="75" fillId="4" borderId="0" xfId="1" applyNumberFormat="1" applyFont="1" applyFill="1" applyBorder="1" applyAlignment="1">
      <alignment horizontal="right" vertical="top"/>
    </xf>
    <xf numFmtId="37" fontId="51" fillId="3" borderId="0" xfId="1" applyNumberFormat="1" applyFont="1" applyFill="1" applyAlignment="1" applyProtection="1">
      <alignment horizontal="right"/>
    </xf>
    <xf numFmtId="37" fontId="50" fillId="4" borderId="0" xfId="1" applyNumberFormat="1" applyFont="1" applyFill="1" applyBorder="1" applyAlignment="1">
      <alignment vertical="top"/>
    </xf>
    <xf numFmtId="37" fontId="75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Alignment="1" applyProtection="1"/>
    <xf numFmtId="37" fontId="52" fillId="3" borderId="0" xfId="1" applyNumberFormat="1" applyFont="1" applyFill="1" applyAlignment="1" applyProtection="1">
      <alignment horizontal="right"/>
    </xf>
    <xf numFmtId="37" fontId="52" fillId="3" borderId="0" xfId="1" applyNumberFormat="1" applyFont="1" applyFill="1" applyBorder="1" applyAlignment="1" applyProtection="1">
      <alignment horizontal="right"/>
    </xf>
    <xf numFmtId="37" fontId="51" fillId="3" borderId="0" xfId="1" applyNumberFormat="1" applyFont="1" applyFill="1" applyBorder="1" applyAlignment="1" applyProtection="1">
      <alignment horizontal="right"/>
    </xf>
    <xf numFmtId="164" fontId="75" fillId="4" borderId="0" xfId="1" applyNumberFormat="1" applyFont="1" applyFill="1" applyBorder="1" applyAlignment="1">
      <alignment horizontal="right" vertical="top"/>
    </xf>
    <xf numFmtId="37" fontId="49" fillId="4" borderId="0" xfId="1" applyNumberFormat="1" applyFont="1" applyFill="1" applyAlignment="1">
      <alignment horizontal="right" vertical="center"/>
    </xf>
    <xf numFmtId="37" fontId="49" fillId="6" borderId="0" xfId="1" applyNumberFormat="1" applyFont="1" applyFill="1" applyAlignment="1">
      <alignment horizontal="right" vertical="center"/>
    </xf>
    <xf numFmtId="164" fontId="50" fillId="4" borderId="0" xfId="1" applyNumberFormat="1" applyFont="1" applyFill="1" applyAlignment="1">
      <alignment vertical="top"/>
    </xf>
    <xf numFmtId="164" fontId="50" fillId="15" borderId="14" xfId="1" applyNumberFormat="1" applyFont="1" applyFill="1" applyBorder="1" applyAlignment="1">
      <alignment vertical="top"/>
    </xf>
    <xf numFmtId="37" fontId="51" fillId="3" borderId="0" xfId="1" applyNumberFormat="1" applyFont="1" applyFill="1" applyBorder="1" applyAlignment="1" applyProtection="1"/>
    <xf numFmtId="37" fontId="76" fillId="3" borderId="0" xfId="1" applyNumberFormat="1" applyFont="1" applyFill="1" applyBorder="1" applyAlignment="1" applyProtection="1">
      <alignment vertical="center"/>
    </xf>
    <xf numFmtId="164" fontId="50" fillId="15" borderId="14" xfId="1" applyNumberFormat="1" applyFont="1" applyFill="1" applyBorder="1" applyAlignment="1">
      <alignment horizontal="right" vertical="top"/>
    </xf>
    <xf numFmtId="37" fontId="76" fillId="3" borderId="0" xfId="1" applyNumberFormat="1" applyFont="1" applyFill="1" applyBorder="1" applyAlignment="1" applyProtection="1">
      <alignment horizontal="right" vertical="center"/>
    </xf>
    <xf numFmtId="37" fontId="50" fillId="4" borderId="0" xfId="1" applyNumberFormat="1" applyFont="1" applyFill="1" applyBorder="1" applyAlignment="1">
      <alignment horizontal="center" vertical="top"/>
    </xf>
    <xf numFmtId="37" fontId="75" fillId="4" borderId="0" xfId="1" applyNumberFormat="1" applyFont="1" applyFill="1" applyBorder="1" applyAlignment="1">
      <alignment horizontal="center" vertical="top"/>
    </xf>
    <xf numFmtId="164" fontId="50" fillId="4" borderId="0" xfId="1" applyNumberFormat="1" applyFont="1" applyFill="1" applyAlignment="1">
      <alignment horizontal="center" vertical="top"/>
    </xf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39" fontId="67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left"/>
    </xf>
    <xf numFmtId="39" fontId="64" fillId="3" borderId="0" xfId="0" applyNumberFormat="1" applyFont="1" applyFill="1" applyAlignment="1">
      <alignment horizontal="center"/>
    </xf>
    <xf numFmtId="166" fontId="57" fillId="3" borderId="0" xfId="0" applyNumberFormat="1" applyFont="1" applyFill="1" applyAlignment="1">
      <alignment horizontal="center"/>
    </xf>
    <xf numFmtId="43" fontId="57" fillId="10" borderId="0" xfId="1" applyFont="1" applyFill="1" applyAlignment="1">
      <alignment horizontal="left" wrapText="1" readingOrder="1"/>
    </xf>
    <xf numFmtId="43" fontId="57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76200</xdr:rowOff>
    </xdr:from>
    <xdr:to>
      <xdr:col>3</xdr:col>
      <xdr:colOff>0</xdr:colOff>
      <xdr:row>35</xdr:row>
      <xdr:rowOff>76200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76200</xdr:rowOff>
    </xdr:from>
    <xdr:to>
      <xdr:col>3</xdr:col>
      <xdr:colOff>0</xdr:colOff>
      <xdr:row>34</xdr:row>
      <xdr:rowOff>76200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76200</xdr:rowOff>
    </xdr:from>
    <xdr:to>
      <xdr:col>3</xdr:col>
      <xdr:colOff>0</xdr:colOff>
      <xdr:row>38</xdr:row>
      <xdr:rowOff>76200</xdr:rowOff>
    </xdr:to>
    <xdr:sp macro="" textlink="">
      <xdr:nvSpPr>
        <xdr:cNvPr id="4" name="Line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93432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</xdr:row>
      <xdr:rowOff>0</xdr:rowOff>
    </xdr:from>
    <xdr:to>
      <xdr:col>0</xdr:col>
      <xdr:colOff>762000</xdr:colOff>
      <xdr:row>48</xdr:row>
      <xdr:rowOff>209550</xdr:rowOff>
    </xdr:to>
    <xdr:sp macro="" textlink="">
      <xdr:nvSpPr>
        <xdr:cNvPr id="5" name="Rectangle 102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14300" y="952500"/>
          <a:ext cx="647700" cy="9258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523875</xdr:colOff>
      <xdr:row>4</xdr:row>
      <xdr:rowOff>57150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295275"/>
          <a:ext cx="15049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81"/>
      <c r="B1" s="281"/>
      <c r="C1" s="281"/>
      <c r="D1" s="281"/>
    </row>
    <row r="2" spans="1:4" x14ac:dyDescent="0.25">
      <c r="A2" s="11"/>
      <c r="B2" s="283" t="s">
        <v>0</v>
      </c>
      <c r="C2" s="283"/>
      <c r="D2" s="283"/>
    </row>
    <row r="3" spans="1:4" x14ac:dyDescent="0.25">
      <c r="A3" s="11"/>
      <c r="B3" s="283" t="s">
        <v>1</v>
      </c>
      <c r="C3" s="283"/>
      <c r="D3" s="283"/>
    </row>
    <row r="4" spans="1:4" x14ac:dyDescent="0.25">
      <c r="A4" s="11"/>
      <c r="B4" s="282" t="str">
        <f>FECHA!B6</f>
        <v>Al 31 DE ENERO 2023 Y 2022</v>
      </c>
      <c r="C4" s="282"/>
      <c r="D4" s="282"/>
    </row>
    <row r="5" spans="1:4" x14ac:dyDescent="0.25">
      <c r="A5" s="11"/>
      <c r="B5" s="283" t="s">
        <v>2</v>
      </c>
      <c r="C5" s="283"/>
      <c r="D5" s="283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3" t="s">
        <v>0</v>
      </c>
      <c r="C61" s="283"/>
      <c r="D61" s="283"/>
    </row>
    <row r="62" spans="1:4" x14ac:dyDescent="0.25">
      <c r="A62" s="11"/>
      <c r="B62" s="283" t="s">
        <v>1</v>
      </c>
      <c r="C62" s="283"/>
      <c r="D62" s="283"/>
    </row>
    <row r="63" spans="1:4" x14ac:dyDescent="0.25">
      <c r="A63" s="11"/>
      <c r="B63" s="282" t="str">
        <f>B4</f>
        <v>Al 31 DE ENERO 2023 Y 2022</v>
      </c>
      <c r="C63" s="282"/>
      <c r="D63" s="282"/>
    </row>
    <row r="64" spans="1:4" x14ac:dyDescent="0.25">
      <c r="A64" s="11"/>
      <c r="B64" s="283" t="s">
        <v>2</v>
      </c>
      <c r="C64" s="283"/>
      <c r="D64" s="283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3" t="s">
        <v>0</v>
      </c>
      <c r="C109" s="283"/>
      <c r="D109" s="283"/>
    </row>
    <row r="110" spans="1:4" x14ac:dyDescent="0.25">
      <c r="A110" s="11"/>
      <c r="B110" s="283" t="s">
        <v>1</v>
      </c>
      <c r="C110" s="283"/>
      <c r="D110" s="283"/>
    </row>
    <row r="111" spans="1:4" x14ac:dyDescent="0.25">
      <c r="A111" s="11"/>
      <c r="B111" s="282" t="str">
        <f>B4</f>
        <v>Al 31 DE ENERO 2023 Y 2022</v>
      </c>
      <c r="C111" s="282"/>
      <c r="D111" s="282"/>
    </row>
    <row r="112" spans="1:4" x14ac:dyDescent="0.25">
      <c r="A112" s="11"/>
      <c r="B112" s="283" t="s">
        <v>2</v>
      </c>
      <c r="C112" s="283"/>
      <c r="D112" s="283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3" t="s">
        <v>0</v>
      </c>
      <c r="C162" s="283"/>
      <c r="D162" s="283"/>
    </row>
    <row r="163" spans="1:4" x14ac:dyDescent="0.25">
      <c r="A163" s="11"/>
      <c r="B163" s="283" t="s">
        <v>1</v>
      </c>
      <c r="C163" s="283"/>
      <c r="D163" s="283"/>
    </row>
    <row r="164" spans="1:4" x14ac:dyDescent="0.25">
      <c r="A164" s="11"/>
      <c r="B164" s="282" t="str">
        <f>B4</f>
        <v>Al 31 DE ENERO 2023 Y 2022</v>
      </c>
      <c r="C164" s="282"/>
      <c r="D164" s="282"/>
    </row>
    <row r="165" spans="1:4" x14ac:dyDescent="0.25">
      <c r="A165" s="11"/>
      <c r="B165" s="283" t="s">
        <v>2</v>
      </c>
      <c r="C165" s="283"/>
      <c r="D165" s="283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3" t="s">
        <v>0</v>
      </c>
      <c r="C222" s="283"/>
      <c r="D222" s="283"/>
    </row>
    <row r="223" spans="1:4" x14ac:dyDescent="0.25">
      <c r="A223" s="11"/>
      <c r="B223" s="283" t="s">
        <v>1</v>
      </c>
      <c r="C223" s="283"/>
      <c r="D223" s="283"/>
    </row>
    <row r="224" spans="1:4" x14ac:dyDescent="0.25">
      <c r="A224" s="11"/>
      <c r="B224" s="282" t="str">
        <f>B4</f>
        <v>Al 31 DE ENERO 2023 Y 2022</v>
      </c>
      <c r="C224" s="282"/>
      <c r="D224" s="282"/>
    </row>
    <row r="225" spans="1:4" x14ac:dyDescent="0.25">
      <c r="A225" s="11"/>
      <c r="B225" s="283" t="s">
        <v>2</v>
      </c>
      <c r="C225" s="283"/>
      <c r="D225" s="283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>
    <tabColor theme="7"/>
  </sheetPr>
  <dimension ref="A1:D135"/>
  <sheetViews>
    <sheetView tabSelected="1" zoomScaleNormal="100" workbookViewId="0">
      <selection activeCell="J17" sqref="J17"/>
    </sheetView>
  </sheetViews>
  <sheetFormatPr baseColWidth="10" defaultColWidth="11" defaultRowHeight="18.75" x14ac:dyDescent="0.3"/>
  <cols>
    <col min="1" max="1" width="14" style="206" customWidth="1"/>
    <col min="2" max="2" width="65.28515625" style="206" bestFit="1" customWidth="1"/>
    <col min="3" max="3" width="20.5703125" style="213" customWidth="1"/>
    <col min="4" max="4" width="16.140625" style="206" bestFit="1" customWidth="1"/>
    <col min="5" max="5" width="8.28515625" style="206" customWidth="1"/>
    <col min="6" max="192" width="11" style="206" customWidth="1"/>
    <col min="193" max="16384" width="11" style="206"/>
  </cols>
  <sheetData>
    <row r="1" spans="1:4" x14ac:dyDescent="0.3">
      <c r="A1" s="286" t="s">
        <v>533</v>
      </c>
      <c r="B1" s="286"/>
      <c r="C1" s="286"/>
      <c r="D1" s="286"/>
    </row>
    <row r="2" spans="1:4" x14ac:dyDescent="0.3">
      <c r="A2" s="286" t="s">
        <v>534</v>
      </c>
      <c r="B2" s="286"/>
      <c r="C2" s="286"/>
      <c r="D2" s="286"/>
    </row>
    <row r="3" spans="1:4" x14ac:dyDescent="0.3">
      <c r="A3" s="286" t="s">
        <v>590</v>
      </c>
      <c r="B3" s="286"/>
      <c r="C3" s="286"/>
      <c r="D3" s="286"/>
    </row>
    <row r="4" spans="1:4" x14ac:dyDescent="0.3">
      <c r="A4" s="286" t="s">
        <v>2</v>
      </c>
      <c r="B4" s="286"/>
      <c r="C4" s="286"/>
      <c r="D4" s="286"/>
    </row>
    <row r="5" spans="1:4" x14ac:dyDescent="0.3">
      <c r="B5" s="207" t="s">
        <v>3</v>
      </c>
      <c r="C5" s="208" t="s">
        <v>589</v>
      </c>
      <c r="D5" s="208" t="s">
        <v>584</v>
      </c>
    </row>
    <row r="6" spans="1:4" x14ac:dyDescent="0.3">
      <c r="B6" s="244" t="s">
        <v>535</v>
      </c>
      <c r="C6" s="245"/>
      <c r="D6" s="246"/>
    </row>
    <row r="7" spans="1:4" x14ac:dyDescent="0.3">
      <c r="B7" s="247" t="s">
        <v>536</v>
      </c>
      <c r="C7" s="263">
        <v>110365486.49000001</v>
      </c>
      <c r="D7" s="278">
        <v>83108015.670000002</v>
      </c>
    </row>
    <row r="8" spans="1:4" x14ac:dyDescent="0.3">
      <c r="B8" s="247" t="s">
        <v>537</v>
      </c>
      <c r="C8" s="263">
        <v>1735721058.52</v>
      </c>
      <c r="D8" s="278">
        <v>4064849209.9300003</v>
      </c>
    </row>
    <row r="9" spans="1:4" x14ac:dyDescent="0.3">
      <c r="B9" s="247" t="s">
        <v>538</v>
      </c>
      <c r="C9" s="264">
        <v>462401330.84999996</v>
      </c>
      <c r="D9" s="279">
        <v>559931182.49000001</v>
      </c>
    </row>
    <row r="10" spans="1:4" x14ac:dyDescent="0.3">
      <c r="B10" s="247"/>
      <c r="C10" s="265">
        <f>SUM(C7:C9)</f>
        <v>2308487875.8600001</v>
      </c>
      <c r="D10" s="262">
        <f>SUM(D7:D9)</f>
        <v>4707888408.0900002</v>
      </c>
    </row>
    <row r="11" spans="1:4" x14ac:dyDescent="0.3">
      <c r="B11" s="248" t="s">
        <v>91</v>
      </c>
      <c r="C11" s="249"/>
      <c r="D11" s="249"/>
    </row>
    <row r="12" spans="1:4" x14ac:dyDescent="0.3">
      <c r="B12" s="247" t="s">
        <v>539</v>
      </c>
      <c r="C12" s="259">
        <v>722849393.5</v>
      </c>
      <c r="D12" s="278">
        <v>704139670.38</v>
      </c>
    </row>
    <row r="13" spans="1:4" x14ac:dyDescent="0.3">
      <c r="B13" s="247" t="s">
        <v>540</v>
      </c>
      <c r="C13" s="259">
        <v>7197400</v>
      </c>
      <c r="D13" s="278">
        <v>7197400</v>
      </c>
    </row>
    <row r="14" spans="1:4" x14ac:dyDescent="0.3">
      <c r="B14" s="247" t="s">
        <v>541</v>
      </c>
      <c r="C14" s="259">
        <v>0</v>
      </c>
      <c r="D14" s="278">
        <v>35328000</v>
      </c>
    </row>
    <row r="15" spans="1:4" x14ac:dyDescent="0.3">
      <c r="B15" s="247" t="s">
        <v>542</v>
      </c>
      <c r="C15" s="261">
        <v>0</v>
      </c>
      <c r="D15" s="279">
        <v>-300507.81</v>
      </c>
    </row>
    <row r="16" spans="1:4" x14ac:dyDescent="0.3">
      <c r="B16" s="250"/>
      <c r="C16" s="262">
        <f>SUM(C12:C15)</f>
        <v>730046793.5</v>
      </c>
      <c r="D16" s="262">
        <f>SUM(D12:D15)</f>
        <v>746364562.57000005</v>
      </c>
    </row>
    <row r="17" spans="2:4" x14ac:dyDescent="0.3">
      <c r="B17" s="244" t="s">
        <v>543</v>
      </c>
      <c r="C17" s="266" t="s">
        <v>18</v>
      </c>
      <c r="D17" s="266" t="s">
        <v>18</v>
      </c>
    </row>
    <row r="18" spans="2:4" x14ac:dyDescent="0.3">
      <c r="B18" s="247" t="s">
        <v>544</v>
      </c>
      <c r="C18" s="259">
        <v>31792735816.880001</v>
      </c>
      <c r="D18" s="278">
        <v>30212577326.23</v>
      </c>
    </row>
    <row r="19" spans="2:4" x14ac:dyDescent="0.3">
      <c r="B19" s="247" t="s">
        <v>545</v>
      </c>
      <c r="C19" s="259">
        <v>3137169964.77</v>
      </c>
      <c r="D19" s="278">
        <v>3376024243.0100002</v>
      </c>
    </row>
    <row r="20" spans="2:4" x14ac:dyDescent="0.3">
      <c r="B20" s="247" t="s">
        <v>546</v>
      </c>
      <c r="C20" s="259">
        <v>449431021.17000002</v>
      </c>
      <c r="D20" s="278">
        <v>153179270.5</v>
      </c>
    </row>
    <row r="21" spans="2:4" x14ac:dyDescent="0.3">
      <c r="B21" s="247" t="s">
        <v>547</v>
      </c>
      <c r="C21" s="259">
        <v>2994028800.7400002</v>
      </c>
      <c r="D21" s="278">
        <v>1726957396.46</v>
      </c>
    </row>
    <row r="22" spans="2:4" x14ac:dyDescent="0.3">
      <c r="B22" s="247" t="s">
        <v>548</v>
      </c>
      <c r="C22" s="259">
        <v>1392873935.6000001</v>
      </c>
      <c r="D22" s="278">
        <v>598270727.68000007</v>
      </c>
    </row>
    <row r="23" spans="2:4" x14ac:dyDescent="0.3">
      <c r="B23" s="247" t="s">
        <v>549</v>
      </c>
      <c r="C23" s="259">
        <v>2390509660.3600001</v>
      </c>
      <c r="D23" s="278">
        <v>1902484401.1100001</v>
      </c>
    </row>
    <row r="24" spans="2:4" x14ac:dyDescent="0.3">
      <c r="B24" s="159" t="s">
        <v>550</v>
      </c>
      <c r="C24" s="261">
        <v>-3963373688.1800003</v>
      </c>
      <c r="D24" s="279">
        <v>-3199951551.4000001</v>
      </c>
    </row>
    <row r="25" spans="2:4" x14ac:dyDescent="0.3">
      <c r="B25" s="159"/>
      <c r="C25" s="262">
        <f>SUM(C18:C24)</f>
        <v>38193375511.339996</v>
      </c>
      <c r="D25" s="262">
        <f>SUM(D18:D24)</f>
        <v>34769541813.589996</v>
      </c>
    </row>
    <row r="26" spans="2:4" x14ac:dyDescent="0.3">
      <c r="B26" s="251" t="s">
        <v>551</v>
      </c>
      <c r="C26" s="267"/>
      <c r="D26" s="267"/>
    </row>
    <row r="27" spans="2:4" x14ac:dyDescent="0.3">
      <c r="B27" s="159" t="s">
        <v>552</v>
      </c>
      <c r="C27" s="261">
        <v>82107184.400000006</v>
      </c>
      <c r="D27" s="279">
        <v>82404493.450000003</v>
      </c>
    </row>
    <row r="28" spans="2:4" x14ac:dyDescent="0.3">
      <c r="B28" s="159"/>
      <c r="C28" s="262">
        <f>C27</f>
        <v>82107184.400000006</v>
      </c>
      <c r="D28" s="262">
        <f>D27</f>
        <v>82404493.450000003</v>
      </c>
    </row>
    <row r="29" spans="2:4" x14ac:dyDescent="0.3">
      <c r="B29" s="159"/>
      <c r="C29" s="253"/>
      <c r="D29" s="253"/>
    </row>
    <row r="30" spans="2:4" x14ac:dyDescent="0.3">
      <c r="B30" s="251" t="s">
        <v>553</v>
      </c>
      <c r="C30" s="261">
        <v>228884162.99000007</v>
      </c>
      <c r="D30" s="279">
        <v>260609304.92000002</v>
      </c>
    </row>
    <row r="31" spans="2:4" x14ac:dyDescent="0.3">
      <c r="B31" s="159"/>
      <c r="C31" s="262">
        <f>C30</f>
        <v>228884162.99000007</v>
      </c>
      <c r="D31" s="262">
        <f>D30</f>
        <v>260609304.92000002</v>
      </c>
    </row>
    <row r="32" spans="2:4" hidden="1" x14ac:dyDescent="0.3">
      <c r="B32" s="159"/>
      <c r="C32" s="268"/>
      <c r="D32" s="268"/>
    </row>
    <row r="33" spans="2:4" hidden="1" x14ac:dyDescent="0.3">
      <c r="B33" s="248" t="s">
        <v>554</v>
      </c>
      <c r="C33" s="266"/>
      <c r="D33" s="266"/>
    </row>
    <row r="34" spans="2:4" hidden="1" x14ac:dyDescent="0.3">
      <c r="B34" s="254" t="s">
        <v>555</v>
      </c>
      <c r="C34" s="260">
        <v>0</v>
      </c>
      <c r="D34" s="260"/>
    </row>
    <row r="35" spans="2:4" hidden="1" x14ac:dyDescent="0.3">
      <c r="B35" s="254" t="s">
        <v>556</v>
      </c>
      <c r="C35" s="269">
        <v>0</v>
      </c>
      <c r="D35" s="269"/>
    </row>
    <row r="36" spans="2:4" hidden="1" x14ac:dyDescent="0.3">
      <c r="B36" s="247" t="s">
        <v>18</v>
      </c>
      <c r="C36" s="270">
        <f>SUM(C34:C35)</f>
        <v>0</v>
      </c>
      <c r="D36" s="270">
        <f>SUM(D34:D35)</f>
        <v>0</v>
      </c>
    </row>
    <row r="37" spans="2:4" hidden="1" x14ac:dyDescent="0.3">
      <c r="B37" s="247"/>
      <c r="C37" s="270"/>
      <c r="D37" s="270"/>
    </row>
    <row r="38" spans="2:4" x14ac:dyDescent="0.3">
      <c r="B38" s="248" t="s">
        <v>557</v>
      </c>
      <c r="C38" s="271"/>
      <c r="D38" s="271"/>
    </row>
    <row r="39" spans="2:4" s="210" customFormat="1" x14ac:dyDescent="0.3">
      <c r="B39" s="248" t="s">
        <v>585</v>
      </c>
      <c r="C39" s="261">
        <v>1354994862.8299999</v>
      </c>
      <c r="D39" s="279">
        <v>1318347977.0799999</v>
      </c>
    </row>
    <row r="40" spans="2:4" x14ac:dyDescent="0.3">
      <c r="B40" s="244"/>
      <c r="C40" s="262">
        <f>SUM(C39:C39)</f>
        <v>1354994862.8299999</v>
      </c>
      <c r="D40" s="262">
        <f>SUM(D39:D39)</f>
        <v>1318347977.0799999</v>
      </c>
    </row>
    <row r="41" spans="2:4" hidden="1" x14ac:dyDescent="0.3">
      <c r="B41" s="244"/>
      <c r="C41" s="268"/>
      <c r="D41" s="253"/>
    </row>
    <row r="42" spans="2:4" x14ac:dyDescent="0.3">
      <c r="B42" s="244" t="s">
        <v>558</v>
      </c>
      <c r="C42" s="267"/>
      <c r="D42" s="252"/>
    </row>
    <row r="43" spans="2:4" x14ac:dyDescent="0.3">
      <c r="B43" s="247" t="s">
        <v>559</v>
      </c>
      <c r="C43" s="263">
        <v>15236419.83</v>
      </c>
      <c r="D43" s="278">
        <v>12035445.32</v>
      </c>
    </row>
    <row r="44" spans="2:4" x14ac:dyDescent="0.3">
      <c r="B44" s="247" t="s">
        <v>575</v>
      </c>
      <c r="C44" s="263">
        <v>0</v>
      </c>
      <c r="D44" s="280">
        <v>0</v>
      </c>
    </row>
    <row r="45" spans="2:4" x14ac:dyDescent="0.3">
      <c r="B45" s="247" t="s">
        <v>560</v>
      </c>
      <c r="C45" s="272">
        <v>317078840.19999999</v>
      </c>
      <c r="D45" s="279">
        <v>191427801.21000001</v>
      </c>
    </row>
    <row r="46" spans="2:4" hidden="1" x14ac:dyDescent="0.3">
      <c r="B46" s="255" t="s">
        <v>561</v>
      </c>
      <c r="C46" s="273">
        <v>0</v>
      </c>
      <c r="D46" s="276">
        <v>0</v>
      </c>
    </row>
    <row r="47" spans="2:4" x14ac:dyDescent="0.3">
      <c r="B47" s="247"/>
      <c r="C47" s="265">
        <f>SUM(C43:C46)</f>
        <v>332315260.02999997</v>
      </c>
      <c r="D47" s="262">
        <f>SUM(D43:D46)</f>
        <v>203463246.53</v>
      </c>
    </row>
    <row r="48" spans="2:4" x14ac:dyDescent="0.3">
      <c r="B48" s="247"/>
      <c r="C48" s="274"/>
      <c r="D48" s="268"/>
    </row>
    <row r="49" spans="2:4" x14ac:dyDescent="0.3">
      <c r="B49" s="244" t="s">
        <v>562</v>
      </c>
      <c r="C49" s="275">
        <f>C10+C16+C25+C28+C30+C36+C40+C47</f>
        <v>43230211650.949997</v>
      </c>
      <c r="D49" s="277">
        <f>D10+D16+D25+D28+D30+D36+D40+D47</f>
        <v>42088619806.229996</v>
      </c>
    </row>
    <row r="50" spans="2:4" x14ac:dyDescent="0.3">
      <c r="B50" s="247"/>
      <c r="C50" s="256"/>
      <c r="D50" s="159"/>
    </row>
    <row r="51" spans="2:4" x14ac:dyDescent="0.3">
      <c r="B51" s="247"/>
      <c r="C51" s="256"/>
      <c r="D51" s="159"/>
    </row>
    <row r="52" spans="2:4" x14ac:dyDescent="0.3">
      <c r="B52" s="247"/>
      <c r="C52" s="256"/>
      <c r="D52" s="159"/>
    </row>
    <row r="53" spans="2:4" x14ac:dyDescent="0.3">
      <c r="B53" s="247"/>
      <c r="C53" s="256"/>
      <c r="D53" s="159"/>
    </row>
    <row r="54" spans="2:4" x14ac:dyDescent="0.3">
      <c r="B54" s="247"/>
      <c r="C54" s="256"/>
      <c r="D54" s="159"/>
    </row>
    <row r="55" spans="2:4" x14ac:dyDescent="0.3">
      <c r="B55" s="247"/>
      <c r="C55" s="256"/>
      <c r="D55" s="159"/>
    </row>
    <row r="56" spans="2:4" x14ac:dyDescent="0.3">
      <c r="B56" s="247"/>
      <c r="C56" s="256"/>
      <c r="D56" s="159"/>
    </row>
    <row r="57" spans="2:4" x14ac:dyDescent="0.3">
      <c r="B57" s="257" t="s">
        <v>563</v>
      </c>
      <c r="C57" s="284" t="s">
        <v>586</v>
      </c>
      <c r="D57" s="284"/>
    </row>
    <row r="58" spans="2:4" x14ac:dyDescent="0.3">
      <c r="B58" s="159" t="s">
        <v>564</v>
      </c>
      <c r="C58" s="285" t="s">
        <v>565</v>
      </c>
      <c r="D58" s="285"/>
    </row>
    <row r="59" spans="2:4" x14ac:dyDescent="0.3">
      <c r="B59" s="159"/>
      <c r="C59" s="258"/>
      <c r="D59" s="212">
        <v>1</v>
      </c>
    </row>
    <row r="60" spans="2:4" x14ac:dyDescent="0.3">
      <c r="C60" s="211"/>
    </row>
    <row r="61" spans="2:4" x14ac:dyDescent="0.3">
      <c r="C61" s="211"/>
    </row>
    <row r="62" spans="2:4" x14ac:dyDescent="0.3">
      <c r="C62" s="211"/>
    </row>
    <row r="63" spans="2:4" x14ac:dyDescent="0.3">
      <c r="C63" s="211"/>
    </row>
    <row r="64" spans="2:4" x14ac:dyDescent="0.3">
      <c r="C64" s="211"/>
    </row>
    <row r="65" spans="3:3" x14ac:dyDescent="0.3">
      <c r="C65" s="211"/>
    </row>
    <row r="66" spans="3:3" x14ac:dyDescent="0.3">
      <c r="C66" s="211"/>
    </row>
    <row r="67" spans="3:3" x14ac:dyDescent="0.3">
      <c r="C67" s="211"/>
    </row>
    <row r="68" spans="3:3" x14ac:dyDescent="0.3">
      <c r="C68" s="211"/>
    </row>
    <row r="69" spans="3:3" x14ac:dyDescent="0.3">
      <c r="C69" s="211"/>
    </row>
    <row r="70" spans="3:3" x14ac:dyDescent="0.3">
      <c r="C70" s="211"/>
    </row>
    <row r="71" spans="3:3" x14ac:dyDescent="0.3">
      <c r="C71" s="211"/>
    </row>
    <row r="72" spans="3:3" x14ac:dyDescent="0.3">
      <c r="C72" s="211"/>
    </row>
    <row r="73" spans="3:3" x14ac:dyDescent="0.3">
      <c r="C73" s="211"/>
    </row>
    <row r="74" spans="3:3" x14ac:dyDescent="0.3">
      <c r="C74" s="211"/>
    </row>
    <row r="75" spans="3:3" x14ac:dyDescent="0.3">
      <c r="C75" s="209"/>
    </row>
    <row r="76" spans="3:3" x14ac:dyDescent="0.3">
      <c r="C76" s="209"/>
    </row>
    <row r="77" spans="3:3" x14ac:dyDescent="0.3">
      <c r="C77" s="209"/>
    </row>
    <row r="78" spans="3:3" x14ac:dyDescent="0.3">
      <c r="C78" s="209"/>
    </row>
    <row r="79" spans="3:3" x14ac:dyDescent="0.3">
      <c r="C79" s="209"/>
    </row>
    <row r="80" spans="3:3" x14ac:dyDescent="0.3">
      <c r="C80" s="209"/>
    </row>
    <row r="81" spans="3:3" x14ac:dyDescent="0.3">
      <c r="C81" s="209"/>
    </row>
    <row r="82" spans="3:3" x14ac:dyDescent="0.3">
      <c r="C82" s="209"/>
    </row>
    <row r="83" spans="3:3" x14ac:dyDescent="0.3">
      <c r="C83" s="209"/>
    </row>
    <row r="84" spans="3:3" x14ac:dyDescent="0.3">
      <c r="C84" s="209"/>
    </row>
    <row r="85" spans="3:3" x14ac:dyDescent="0.3">
      <c r="C85" s="209"/>
    </row>
    <row r="86" spans="3:3" x14ac:dyDescent="0.3">
      <c r="C86" s="209"/>
    </row>
    <row r="87" spans="3:3" x14ac:dyDescent="0.3">
      <c r="C87" s="209"/>
    </row>
    <row r="88" spans="3:3" x14ac:dyDescent="0.3">
      <c r="C88" s="209"/>
    </row>
    <row r="89" spans="3:3" x14ac:dyDescent="0.3">
      <c r="C89" s="209"/>
    </row>
    <row r="90" spans="3:3" x14ac:dyDescent="0.3">
      <c r="C90" s="209"/>
    </row>
    <row r="91" spans="3:3" x14ac:dyDescent="0.3">
      <c r="C91" s="209"/>
    </row>
    <row r="92" spans="3:3" x14ac:dyDescent="0.3">
      <c r="C92" s="209"/>
    </row>
    <row r="93" spans="3:3" x14ac:dyDescent="0.3">
      <c r="C93" s="209"/>
    </row>
    <row r="94" spans="3:3" x14ac:dyDescent="0.3">
      <c r="C94" s="209"/>
    </row>
    <row r="95" spans="3:3" x14ac:dyDescent="0.3">
      <c r="C95" s="209"/>
    </row>
    <row r="96" spans="3:3" x14ac:dyDescent="0.3">
      <c r="C96" s="209"/>
    </row>
    <row r="97" spans="3:3" x14ac:dyDescent="0.3">
      <c r="C97" s="209"/>
    </row>
    <row r="98" spans="3:3" x14ac:dyDescent="0.3">
      <c r="C98" s="209"/>
    </row>
    <row r="99" spans="3:3" x14ac:dyDescent="0.3">
      <c r="C99" s="209"/>
    </row>
    <row r="100" spans="3:3" x14ac:dyDescent="0.3">
      <c r="C100" s="209"/>
    </row>
    <row r="101" spans="3:3" x14ac:dyDescent="0.3">
      <c r="C101" s="209"/>
    </row>
    <row r="102" spans="3:3" x14ac:dyDescent="0.3">
      <c r="C102" s="209"/>
    </row>
    <row r="103" spans="3:3" x14ac:dyDescent="0.3">
      <c r="C103" s="209"/>
    </row>
    <row r="104" spans="3:3" x14ac:dyDescent="0.3">
      <c r="C104" s="209"/>
    </row>
    <row r="105" spans="3:3" x14ac:dyDescent="0.3">
      <c r="C105" s="209"/>
    </row>
    <row r="106" spans="3:3" x14ac:dyDescent="0.3">
      <c r="C106" s="209"/>
    </row>
    <row r="107" spans="3:3" x14ac:dyDescent="0.3">
      <c r="C107" s="209"/>
    </row>
    <row r="108" spans="3:3" x14ac:dyDescent="0.3">
      <c r="C108" s="209"/>
    </row>
    <row r="109" spans="3:3" x14ac:dyDescent="0.3">
      <c r="C109" s="209"/>
    </row>
    <row r="110" spans="3:3" x14ac:dyDescent="0.3">
      <c r="C110" s="209"/>
    </row>
    <row r="111" spans="3:3" x14ac:dyDescent="0.3">
      <c r="C111" s="209"/>
    </row>
    <row r="112" spans="3:3" x14ac:dyDescent="0.3">
      <c r="C112" s="209"/>
    </row>
    <row r="113" spans="3:3" x14ac:dyDescent="0.3">
      <c r="C113" s="209"/>
    </row>
    <row r="114" spans="3:3" x14ac:dyDescent="0.3">
      <c r="C114" s="209"/>
    </row>
    <row r="115" spans="3:3" x14ac:dyDescent="0.3">
      <c r="C115" s="209"/>
    </row>
    <row r="116" spans="3:3" x14ac:dyDescent="0.3">
      <c r="C116" s="209"/>
    </row>
    <row r="117" spans="3:3" x14ac:dyDescent="0.3">
      <c r="C117" s="209"/>
    </row>
    <row r="118" spans="3:3" x14ac:dyDescent="0.3">
      <c r="C118" s="209"/>
    </row>
    <row r="119" spans="3:3" x14ac:dyDescent="0.3">
      <c r="C119" s="209"/>
    </row>
    <row r="120" spans="3:3" x14ac:dyDescent="0.3">
      <c r="C120" s="209"/>
    </row>
    <row r="121" spans="3:3" x14ac:dyDescent="0.3">
      <c r="C121" s="209"/>
    </row>
    <row r="122" spans="3:3" x14ac:dyDescent="0.3">
      <c r="C122" s="209"/>
    </row>
    <row r="123" spans="3:3" x14ac:dyDescent="0.3">
      <c r="C123" s="209"/>
    </row>
    <row r="124" spans="3:3" x14ac:dyDescent="0.3">
      <c r="C124" s="209"/>
    </row>
    <row r="125" spans="3:3" x14ac:dyDescent="0.3">
      <c r="C125" s="209"/>
    </row>
    <row r="126" spans="3:3" x14ac:dyDescent="0.3">
      <c r="C126" s="209"/>
    </row>
    <row r="127" spans="3:3" x14ac:dyDescent="0.3">
      <c r="C127" s="209"/>
    </row>
    <row r="128" spans="3:3" x14ac:dyDescent="0.3">
      <c r="C128" s="209"/>
    </row>
    <row r="129" spans="3:3" x14ac:dyDescent="0.3">
      <c r="C129" s="209"/>
    </row>
    <row r="130" spans="3:3" x14ac:dyDescent="0.3">
      <c r="C130" s="209"/>
    </row>
    <row r="131" spans="3:3" x14ac:dyDescent="0.3">
      <c r="C131" s="209"/>
    </row>
    <row r="132" spans="3:3" x14ac:dyDescent="0.3">
      <c r="C132" s="209"/>
    </row>
    <row r="133" spans="3:3" x14ac:dyDescent="0.3">
      <c r="C133" s="209"/>
    </row>
    <row r="134" spans="3:3" x14ac:dyDescent="0.3">
      <c r="C134" s="209"/>
    </row>
    <row r="135" spans="3:3" x14ac:dyDescent="0.3">
      <c r="C135" s="209"/>
    </row>
  </sheetData>
  <mergeCells count="6">
    <mergeCell ref="C57:D57"/>
    <mergeCell ref="C58:D58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287" t="s">
        <v>0</v>
      </c>
      <c r="C1" s="287"/>
      <c r="D1" s="287"/>
      <c r="E1" s="287"/>
      <c r="F1" s="287"/>
    </row>
    <row r="2" spans="2:12" x14ac:dyDescent="0.3">
      <c r="B2" s="287" t="s">
        <v>57</v>
      </c>
      <c r="C2" s="287"/>
      <c r="D2" s="287"/>
      <c r="E2" s="287"/>
      <c r="F2" s="287"/>
    </row>
    <row r="3" spans="2:12" x14ac:dyDescent="0.3">
      <c r="B3" s="287" t="str">
        <f>FECHA!B8</f>
        <v>Al 31 DE ENERO 2023</v>
      </c>
      <c r="C3" s="287"/>
      <c r="D3" s="287"/>
      <c r="E3" s="287"/>
      <c r="F3" s="287"/>
    </row>
    <row r="4" spans="2:12" x14ac:dyDescent="0.3">
      <c r="B4" s="287" t="s">
        <v>58</v>
      </c>
      <c r="C4" s="287"/>
      <c r="D4" s="287"/>
      <c r="E4" s="287"/>
      <c r="F4" s="287"/>
    </row>
    <row r="5" spans="2:12" x14ac:dyDescent="0.3">
      <c r="B5" s="288" t="s">
        <v>59</v>
      </c>
      <c r="C5" s="289" t="s">
        <v>60</v>
      </c>
      <c r="D5" s="289"/>
      <c r="E5" s="289" t="s">
        <v>61</v>
      </c>
      <c r="F5" s="289"/>
    </row>
    <row r="6" spans="2:12" x14ac:dyDescent="0.3">
      <c r="B6" s="288"/>
      <c r="C6" s="162" t="s">
        <v>62</v>
      </c>
      <c r="D6" s="162" t="s">
        <v>63</v>
      </c>
      <c r="E6" s="162" t="s">
        <v>62</v>
      </c>
      <c r="F6" s="162" t="s">
        <v>63</v>
      </c>
      <c r="H6" s="199" t="s">
        <v>528</v>
      </c>
      <c r="I6" s="198" t="s">
        <v>529</v>
      </c>
      <c r="K6" s="198" t="s">
        <v>530</v>
      </c>
    </row>
    <row r="7" spans="2:12" x14ac:dyDescent="0.3">
      <c r="B7" s="163" t="s">
        <v>269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270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271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443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272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409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273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274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275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444</v>
      </c>
      <c r="C16" s="167">
        <v>11763503.769999996</v>
      </c>
      <c r="D16" s="167"/>
      <c r="E16" s="167">
        <v>0</v>
      </c>
      <c r="F16" s="167"/>
      <c r="G16" s="171" t="s">
        <v>474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445</v>
      </c>
      <c r="C17" s="168">
        <v>-11486395.320000008</v>
      </c>
      <c r="D17" s="168"/>
      <c r="E17" s="168">
        <v>0</v>
      </c>
      <c r="F17" s="168"/>
      <c r="G17" s="171" t="s">
        <v>475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276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277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278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279</v>
      </c>
      <c r="C21" s="168">
        <v>2939909.5</v>
      </c>
      <c r="D21" s="168"/>
      <c r="E21" s="168">
        <v>70434</v>
      </c>
      <c r="F21" s="168"/>
      <c r="G21" s="165" t="s">
        <v>463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280</v>
      </c>
      <c r="C22" s="168">
        <v>786604.28</v>
      </c>
      <c r="D22" s="168"/>
      <c r="E22" s="168">
        <v>185928</v>
      </c>
      <c r="F22" s="168"/>
      <c r="G22" s="165" t="s">
        <v>469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281</v>
      </c>
      <c r="C23" s="168">
        <v>100000</v>
      </c>
      <c r="D23" s="168"/>
      <c r="E23" s="168">
        <v>5879819</v>
      </c>
      <c r="F23" s="168"/>
      <c r="G23" s="165" t="s">
        <v>464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282</v>
      </c>
      <c r="C24" s="168">
        <v>4219165.54</v>
      </c>
      <c r="D24" s="168"/>
      <c r="E24" s="168">
        <v>1573208</v>
      </c>
      <c r="F24" s="168"/>
      <c r="G24" s="165" t="s">
        <v>465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283</v>
      </c>
      <c r="C25" s="168">
        <v>19166842.640000001</v>
      </c>
      <c r="D25" s="168"/>
      <c r="E25" s="168">
        <v>200000</v>
      </c>
      <c r="F25" s="168"/>
      <c r="G25" s="165" t="s">
        <v>468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286</v>
      </c>
      <c r="C26" s="168">
        <v>-2966041.3899999997</v>
      </c>
      <c r="D26" s="168"/>
      <c r="E26" s="168">
        <v>8438331</v>
      </c>
      <c r="F26" s="168"/>
      <c r="G26" s="165" t="s">
        <v>446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284</v>
      </c>
      <c r="C27" s="168">
        <v>1067121.25</v>
      </c>
      <c r="D27" s="168"/>
      <c r="E27" s="168">
        <v>38333686</v>
      </c>
      <c r="F27" s="168"/>
      <c r="G27" s="165" t="s">
        <v>466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473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288</v>
      </c>
      <c r="C29" s="168">
        <v>139593.44</v>
      </c>
      <c r="D29" s="168"/>
      <c r="E29" s="168">
        <v>2134242</v>
      </c>
      <c r="F29" s="168"/>
      <c r="G29" s="165" t="s">
        <v>470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289</v>
      </c>
      <c r="C30" s="168">
        <v>782.72</v>
      </c>
      <c r="D30" s="168"/>
      <c r="E30" s="168">
        <v>51943</v>
      </c>
      <c r="F30" s="168"/>
      <c r="G30" s="165" t="s">
        <v>471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290</v>
      </c>
      <c r="C31" s="168">
        <v>-1213030.6500000001</v>
      </c>
      <c r="D31" s="168"/>
      <c r="E31" s="168">
        <v>279187</v>
      </c>
      <c r="F31" s="168"/>
      <c r="G31" s="165" t="s">
        <v>472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285</v>
      </c>
      <c r="C32" s="168">
        <v>4083055.73</v>
      </c>
      <c r="D32" s="168"/>
      <c r="E32" s="168">
        <v>1566</v>
      </c>
      <c r="F32" s="168"/>
      <c r="G32" s="165" t="s">
        <v>447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287</v>
      </c>
      <c r="C33" s="168">
        <v>4083055.73</v>
      </c>
      <c r="D33" s="168"/>
      <c r="E33" s="168">
        <v>0</v>
      </c>
      <c r="F33" s="168"/>
      <c r="G33" s="165" t="s">
        <v>467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291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292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293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294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295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296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297</v>
      </c>
      <c r="C40" s="168">
        <v>1962559.6</v>
      </c>
      <c r="D40" s="168"/>
      <c r="E40" s="168">
        <v>827366</v>
      </c>
      <c r="F40" s="168"/>
      <c r="G40" s="165" t="s">
        <v>457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451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298</v>
      </c>
      <c r="C42" s="169">
        <v>16145765.66</v>
      </c>
      <c r="D42" s="168"/>
      <c r="E42" s="169">
        <v>4319473</v>
      </c>
      <c r="F42" s="168"/>
      <c r="G42" s="165" t="s">
        <v>458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452</v>
      </c>
      <c r="C43" s="169">
        <v>679052.34</v>
      </c>
      <c r="D43" s="168"/>
      <c r="E43" s="169">
        <v>873800</v>
      </c>
      <c r="F43" s="168"/>
      <c r="G43" s="165" t="s">
        <v>459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299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453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454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455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456</v>
      </c>
      <c r="C48" s="168">
        <v>250000</v>
      </c>
      <c r="D48" s="168"/>
      <c r="E48" s="168">
        <v>468495</v>
      </c>
      <c r="F48" s="168"/>
      <c r="G48" s="165" t="s">
        <v>460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461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462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442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287" t="s">
        <v>0</v>
      </c>
      <c r="C57" s="287"/>
      <c r="D57" s="287"/>
      <c r="E57" s="287"/>
      <c r="F57" s="287"/>
    </row>
    <row r="58" spans="2:12" x14ac:dyDescent="0.3">
      <c r="B58" s="287" t="s">
        <v>57</v>
      </c>
      <c r="C58" s="287"/>
      <c r="D58" s="287"/>
      <c r="E58" s="287"/>
      <c r="F58" s="287"/>
    </row>
    <row r="59" spans="2:12" x14ac:dyDescent="0.3">
      <c r="B59" s="287" t="str">
        <f>B3</f>
        <v>Al 31 DE ENERO 2023</v>
      </c>
      <c r="C59" s="287"/>
      <c r="D59" s="287"/>
      <c r="E59" s="287"/>
      <c r="F59" s="287"/>
    </row>
    <row r="60" spans="2:12" x14ac:dyDescent="0.3">
      <c r="B60" s="287" t="s">
        <v>58</v>
      </c>
      <c r="C60" s="287"/>
      <c r="D60" s="287"/>
      <c r="E60" s="287"/>
      <c r="F60" s="287"/>
    </row>
    <row r="61" spans="2:12" x14ac:dyDescent="0.3">
      <c r="B61" s="176"/>
      <c r="C61" s="289" t="s">
        <v>60</v>
      </c>
      <c r="D61" s="289"/>
      <c r="E61" s="289" t="s">
        <v>61</v>
      </c>
      <c r="F61" s="289"/>
    </row>
    <row r="62" spans="2:12" x14ac:dyDescent="0.3">
      <c r="B62" s="177" t="s">
        <v>11</v>
      </c>
      <c r="C62" s="162" t="s">
        <v>62</v>
      </c>
      <c r="D62" s="162" t="s">
        <v>63</v>
      </c>
      <c r="E62" s="162" t="s">
        <v>62</v>
      </c>
      <c r="F62" s="162" t="s">
        <v>63</v>
      </c>
      <c r="H62" s="202" t="s">
        <v>528</v>
      </c>
      <c r="I62" s="202" t="s">
        <v>529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300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301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302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303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304</v>
      </c>
      <c r="C68" s="168">
        <v>14555035.560000001</v>
      </c>
      <c r="D68" s="168"/>
      <c r="E68" s="168">
        <v>14555156.439999999</v>
      </c>
      <c r="F68" s="168"/>
      <c r="G68" s="165" t="s">
        <v>478</v>
      </c>
      <c r="H68" s="199">
        <v>14555156</v>
      </c>
      <c r="I68" s="198">
        <v>14555036</v>
      </c>
    </row>
    <row r="69" spans="2:9" x14ac:dyDescent="0.3">
      <c r="B69" s="166" t="s">
        <v>305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306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307</v>
      </c>
      <c r="C71" s="178">
        <v>9119792.3699999992</v>
      </c>
      <c r="D71" s="168"/>
      <c r="E71" s="178">
        <v>9119791.6300000008</v>
      </c>
      <c r="F71" s="168"/>
      <c r="G71" s="165" t="s">
        <v>479</v>
      </c>
      <c r="H71" s="199">
        <v>9119792</v>
      </c>
      <c r="I71" s="198">
        <v>9119792</v>
      </c>
    </row>
    <row r="72" spans="2:9" x14ac:dyDescent="0.3">
      <c r="B72" s="166" t="s">
        <v>449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480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308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277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309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310</v>
      </c>
      <c r="C77" s="168">
        <v>472170.82</v>
      </c>
      <c r="D77" s="168"/>
      <c r="E77" s="168">
        <v>472171.18</v>
      </c>
      <c r="F77" s="168"/>
      <c r="G77" s="165" t="s">
        <v>481</v>
      </c>
      <c r="H77" s="199">
        <v>472171</v>
      </c>
      <c r="I77" s="198">
        <v>472171</v>
      </c>
    </row>
    <row r="78" spans="2:9" x14ac:dyDescent="0.3">
      <c r="B78" s="166" t="s">
        <v>311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312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313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314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315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316</v>
      </c>
      <c r="C83" s="168">
        <v>61666669</v>
      </c>
      <c r="D83" s="169"/>
      <c r="E83" s="168">
        <v>61666669</v>
      </c>
      <c r="F83" s="169"/>
      <c r="G83" s="165" t="s">
        <v>482</v>
      </c>
      <c r="H83" s="199">
        <v>61666669</v>
      </c>
      <c r="I83" s="198">
        <v>61666669</v>
      </c>
    </row>
    <row r="84" spans="2:9" x14ac:dyDescent="0.3">
      <c r="B84" s="166" t="s">
        <v>317</v>
      </c>
      <c r="C84" s="168">
        <v>41999999</v>
      </c>
      <c r="D84" s="169"/>
      <c r="E84" s="168">
        <v>42000011</v>
      </c>
      <c r="F84" s="169"/>
      <c r="G84" s="165" t="s">
        <v>483</v>
      </c>
      <c r="H84" s="199">
        <v>42000011</v>
      </c>
      <c r="I84" s="198">
        <v>41999999</v>
      </c>
    </row>
    <row r="85" spans="2:9" x14ac:dyDescent="0.3">
      <c r="B85" s="166" t="s">
        <v>318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319</v>
      </c>
      <c r="C86" s="168">
        <v>206121.41</v>
      </c>
      <c r="D86" s="169"/>
      <c r="E86" s="168">
        <v>178912.59</v>
      </c>
      <c r="F86" s="169"/>
      <c r="G86" s="165" t="s">
        <v>484</v>
      </c>
      <c r="H86" s="199">
        <v>178913</v>
      </c>
      <c r="I86" s="198">
        <v>206121</v>
      </c>
    </row>
    <row r="87" spans="2:9" x14ac:dyDescent="0.3">
      <c r="B87" s="166" t="s">
        <v>320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321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322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323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324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430</v>
      </c>
      <c r="C92" s="178">
        <v>0</v>
      </c>
      <c r="D92" s="169"/>
      <c r="E92" s="178">
        <v>0</v>
      </c>
      <c r="F92" s="169"/>
      <c r="G92" s="165" t="s">
        <v>485</v>
      </c>
      <c r="H92" s="199">
        <v>0</v>
      </c>
      <c r="I92" s="198">
        <v>0</v>
      </c>
    </row>
    <row r="93" spans="2:9" x14ac:dyDescent="0.3">
      <c r="B93" s="166" t="s">
        <v>325</v>
      </c>
      <c r="C93" s="168">
        <v>0</v>
      </c>
      <c r="D93" s="168"/>
      <c r="E93" s="168">
        <v>0</v>
      </c>
      <c r="F93" s="168"/>
      <c r="G93" s="165" t="s">
        <v>486</v>
      </c>
      <c r="H93" s="199">
        <v>0</v>
      </c>
      <c r="I93" s="198">
        <v>0</v>
      </c>
    </row>
    <row r="94" spans="2:9" x14ac:dyDescent="0.3">
      <c r="B94" s="166" t="s">
        <v>431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326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327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328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329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330</v>
      </c>
      <c r="C99" s="178">
        <v>3000000</v>
      </c>
      <c r="D99" s="181"/>
      <c r="E99" s="178">
        <v>3000000</v>
      </c>
      <c r="F99" s="181"/>
      <c r="G99" s="165" t="s">
        <v>487</v>
      </c>
      <c r="H99" s="199">
        <v>3000000</v>
      </c>
      <c r="I99" s="198">
        <v>3000000</v>
      </c>
    </row>
    <row r="100" spans="2:9" x14ac:dyDescent="0.3">
      <c r="B100" s="166" t="s">
        <v>331</v>
      </c>
      <c r="C100" s="178">
        <v>8122.13</v>
      </c>
      <c r="D100" s="181"/>
      <c r="E100" s="178">
        <v>8121.87</v>
      </c>
      <c r="G100" s="165" t="s">
        <v>488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287" t="s">
        <v>0</v>
      </c>
      <c r="C114" s="287"/>
      <c r="D114" s="287"/>
      <c r="E114" s="287"/>
      <c r="F114" s="287"/>
    </row>
    <row r="115" spans="2:9" x14ac:dyDescent="0.3">
      <c r="B115" s="287" t="s">
        <v>57</v>
      </c>
      <c r="C115" s="287"/>
      <c r="D115" s="287"/>
      <c r="E115" s="287"/>
      <c r="F115" s="287"/>
    </row>
    <row r="116" spans="2:9" x14ac:dyDescent="0.3">
      <c r="B116" s="287" t="str">
        <f>B3</f>
        <v>Al 31 DE ENERO 2023</v>
      </c>
      <c r="C116" s="287"/>
      <c r="D116" s="287"/>
      <c r="E116" s="287"/>
      <c r="F116" s="287"/>
    </row>
    <row r="117" spans="2:9" x14ac:dyDescent="0.3">
      <c r="B117" s="287" t="s">
        <v>58</v>
      </c>
      <c r="C117" s="287"/>
      <c r="D117" s="287"/>
      <c r="E117" s="287"/>
      <c r="F117" s="287"/>
    </row>
    <row r="118" spans="2:9" x14ac:dyDescent="0.3">
      <c r="B118" s="176"/>
      <c r="C118" s="289" t="s">
        <v>60</v>
      </c>
      <c r="D118" s="289"/>
      <c r="E118" s="289" t="s">
        <v>61</v>
      </c>
      <c r="F118" s="289"/>
    </row>
    <row r="119" spans="2:9" x14ac:dyDescent="0.3">
      <c r="B119" s="185" t="s">
        <v>11</v>
      </c>
      <c r="C119" s="162" t="s">
        <v>62</v>
      </c>
      <c r="D119" s="162" t="s">
        <v>63</v>
      </c>
      <c r="E119" s="162" t="s">
        <v>62</v>
      </c>
      <c r="F119" s="162" t="s">
        <v>63</v>
      </c>
    </row>
    <row r="120" spans="2:9" x14ac:dyDescent="0.3">
      <c r="B120" s="166" t="s">
        <v>332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333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334</v>
      </c>
      <c r="C122" s="178">
        <v>85553.51</v>
      </c>
      <c r="D122" s="169"/>
      <c r="E122" s="178">
        <v>85554.49</v>
      </c>
      <c r="F122" s="169"/>
      <c r="G122" s="165" t="s">
        <v>489</v>
      </c>
      <c r="H122" s="199">
        <v>85554</v>
      </c>
      <c r="I122" s="198">
        <v>85554</v>
      </c>
    </row>
    <row r="123" spans="2:9" x14ac:dyDescent="0.3">
      <c r="B123" s="166" t="s">
        <v>335</v>
      </c>
      <c r="C123" s="178">
        <v>4372167.1500000004</v>
      </c>
      <c r="D123" s="169"/>
      <c r="E123" s="178">
        <v>4372166.8499999996</v>
      </c>
      <c r="F123" s="169"/>
      <c r="G123" s="165" t="s">
        <v>490</v>
      </c>
      <c r="H123" s="199">
        <v>4372167</v>
      </c>
      <c r="I123" s="198">
        <v>4372167</v>
      </c>
    </row>
    <row r="124" spans="2:9" x14ac:dyDescent="0.3">
      <c r="B124" s="166" t="s">
        <v>336</v>
      </c>
      <c r="C124" s="178">
        <v>709167.26</v>
      </c>
      <c r="D124" s="169"/>
      <c r="E124" s="178">
        <v>709166.74</v>
      </c>
      <c r="F124" s="169"/>
      <c r="G124" s="165" t="s">
        <v>491</v>
      </c>
      <c r="H124" s="199">
        <v>709167</v>
      </c>
      <c r="I124" s="198">
        <v>709167</v>
      </c>
    </row>
    <row r="125" spans="2:9" x14ac:dyDescent="0.3">
      <c r="B125" s="166" t="s">
        <v>450</v>
      </c>
      <c r="C125" s="168">
        <v>8108906</v>
      </c>
      <c r="D125" s="168"/>
      <c r="E125" s="168">
        <v>0</v>
      </c>
      <c r="F125" s="168"/>
      <c r="G125" s="165" t="s">
        <v>492</v>
      </c>
      <c r="H125" s="199">
        <v>4054453</v>
      </c>
      <c r="I125" s="198">
        <v>4054453</v>
      </c>
    </row>
    <row r="126" spans="2:9" x14ac:dyDescent="0.3">
      <c r="B126" s="166" t="s">
        <v>337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338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339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340</v>
      </c>
      <c r="C129" s="178">
        <v>1741507.42</v>
      </c>
      <c r="D129" s="168"/>
      <c r="E129" s="178">
        <v>1771506.58</v>
      </c>
      <c r="F129" s="168"/>
      <c r="G129" s="165" t="s">
        <v>493</v>
      </c>
      <c r="H129" s="199">
        <v>1771507</v>
      </c>
      <c r="I129" s="198">
        <v>1741507</v>
      </c>
    </row>
    <row r="130" spans="2:9" x14ac:dyDescent="0.3">
      <c r="B130" s="166" t="s">
        <v>341</v>
      </c>
      <c r="C130" s="178">
        <v>350000</v>
      </c>
      <c r="D130" s="169"/>
      <c r="E130" s="178">
        <v>350000</v>
      </c>
      <c r="F130" s="169"/>
      <c r="G130" s="165" t="s">
        <v>494</v>
      </c>
      <c r="H130" s="199">
        <v>350000</v>
      </c>
      <c r="I130" s="198">
        <v>350000</v>
      </c>
    </row>
    <row r="131" spans="2:9" x14ac:dyDescent="0.3">
      <c r="B131" s="166" t="s">
        <v>342</v>
      </c>
      <c r="C131" s="178">
        <v>4378332.6500000004</v>
      </c>
      <c r="D131" s="169"/>
      <c r="E131" s="178">
        <v>4378333.3499999996</v>
      </c>
      <c r="F131" s="169"/>
      <c r="G131" s="165" t="s">
        <v>495</v>
      </c>
      <c r="H131" s="199">
        <v>4378333</v>
      </c>
      <c r="I131" s="198">
        <v>4378333</v>
      </c>
    </row>
    <row r="132" spans="2:9" x14ac:dyDescent="0.3">
      <c r="B132" s="166" t="s">
        <v>343</v>
      </c>
      <c r="C132" s="178">
        <v>839118.13</v>
      </c>
      <c r="D132" s="169"/>
      <c r="E132" s="178">
        <v>839117.87</v>
      </c>
      <c r="F132" s="169"/>
      <c r="G132" s="165" t="s">
        <v>496</v>
      </c>
      <c r="H132" s="199">
        <v>839118</v>
      </c>
      <c r="I132" s="198">
        <v>839118</v>
      </c>
    </row>
    <row r="133" spans="2:9" x14ac:dyDescent="0.3">
      <c r="B133" s="166" t="s">
        <v>344</v>
      </c>
      <c r="C133" s="178">
        <v>45192.33</v>
      </c>
      <c r="D133" s="169"/>
      <c r="E133" s="178">
        <v>48191.67</v>
      </c>
      <c r="F133" s="169"/>
      <c r="G133" s="165" t="s">
        <v>497</v>
      </c>
      <c r="H133" s="199">
        <v>48192</v>
      </c>
      <c r="I133" s="198">
        <v>45192</v>
      </c>
    </row>
    <row r="134" spans="2:9" x14ac:dyDescent="0.3">
      <c r="B134" s="166" t="s">
        <v>345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476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346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347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348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349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350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351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352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353</v>
      </c>
      <c r="C143" s="178">
        <v>277468.69</v>
      </c>
      <c r="D143" s="169"/>
      <c r="E143" s="178">
        <v>266269.31</v>
      </c>
      <c r="F143" s="169"/>
      <c r="G143" s="165" t="s">
        <v>498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354</v>
      </c>
      <c r="C144" s="178">
        <v>8408.8799999999992</v>
      </c>
      <c r="D144" s="168"/>
      <c r="E144" s="178">
        <v>8409.1200000000008</v>
      </c>
      <c r="F144" s="168"/>
      <c r="G144" s="165" t="s">
        <v>499</v>
      </c>
      <c r="H144" s="199">
        <v>8409</v>
      </c>
      <c r="I144" s="198">
        <v>8409</v>
      </c>
    </row>
    <row r="145" spans="2:9" x14ac:dyDescent="0.3">
      <c r="B145" s="166" t="s">
        <v>355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356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357</v>
      </c>
      <c r="C147" s="178">
        <v>290672.21999999997</v>
      </c>
      <c r="D147" s="169"/>
      <c r="E147" s="178">
        <v>296471.78000000003</v>
      </c>
      <c r="F147" s="169"/>
      <c r="G147" s="165" t="s">
        <v>500</v>
      </c>
      <c r="H147" s="199">
        <v>296472</v>
      </c>
      <c r="I147" s="198">
        <v>290672</v>
      </c>
    </row>
    <row r="148" spans="2:9" x14ac:dyDescent="0.3">
      <c r="B148" s="166" t="s">
        <v>358</v>
      </c>
      <c r="C148" s="178">
        <v>214589.22999999998</v>
      </c>
      <c r="D148" s="169"/>
      <c r="E148" s="178">
        <v>211588.77000000002</v>
      </c>
      <c r="F148" s="169"/>
      <c r="G148" s="165" t="s">
        <v>501</v>
      </c>
      <c r="H148" s="199">
        <v>211589</v>
      </c>
      <c r="I148" s="198">
        <v>214589</v>
      </c>
    </row>
    <row r="149" spans="2:9" x14ac:dyDescent="0.3">
      <c r="B149" s="166" t="s">
        <v>359</v>
      </c>
      <c r="C149" s="178">
        <v>318756.86</v>
      </c>
      <c r="D149" s="169"/>
      <c r="E149" s="178">
        <v>218757.14</v>
      </c>
      <c r="F149" s="169"/>
      <c r="G149" s="165" t="s">
        <v>502</v>
      </c>
      <c r="H149" s="199">
        <v>218757</v>
      </c>
      <c r="I149" s="198">
        <v>318757</v>
      </c>
    </row>
    <row r="150" spans="2:9" x14ac:dyDescent="0.3">
      <c r="B150" s="166" t="s">
        <v>360</v>
      </c>
      <c r="C150" s="178">
        <v>95953.849999999991</v>
      </c>
      <c r="D150" s="169"/>
      <c r="E150" s="178">
        <v>100954.15000000001</v>
      </c>
      <c r="F150" s="169"/>
      <c r="G150" s="165" t="s">
        <v>503</v>
      </c>
      <c r="H150" s="199">
        <v>100954</v>
      </c>
      <c r="I150" s="198">
        <v>95954</v>
      </c>
    </row>
    <row r="151" spans="2:9" x14ac:dyDescent="0.3">
      <c r="B151" s="166" t="s">
        <v>361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362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363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364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365</v>
      </c>
      <c r="C155" s="178">
        <v>2426667.02</v>
      </c>
      <c r="D155" s="169"/>
      <c r="E155" s="178">
        <v>2421094.98</v>
      </c>
      <c r="F155" s="169"/>
      <c r="G155" s="165" t="s">
        <v>504</v>
      </c>
      <c r="H155" s="199">
        <v>2421094</v>
      </c>
      <c r="I155" s="198">
        <v>2426668</v>
      </c>
    </row>
    <row r="156" spans="2:9" x14ac:dyDescent="0.3">
      <c r="B156" s="166" t="s">
        <v>432</v>
      </c>
      <c r="C156" s="178">
        <v>1500</v>
      </c>
      <c r="D156" s="169"/>
      <c r="E156" s="178">
        <v>1500</v>
      </c>
      <c r="F156" s="169"/>
      <c r="G156" s="165" t="s">
        <v>505</v>
      </c>
      <c r="H156" s="199">
        <v>1500</v>
      </c>
      <c r="I156" s="198">
        <v>1500</v>
      </c>
    </row>
    <row r="157" spans="2:9" x14ac:dyDescent="0.3">
      <c r="B157" s="166" t="s">
        <v>366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367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368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369</v>
      </c>
      <c r="C160" s="178">
        <v>187564.48</v>
      </c>
      <c r="D160" s="188"/>
      <c r="E160" s="178">
        <v>187563.51999999999</v>
      </c>
      <c r="F160" s="196"/>
      <c r="G160" s="161" t="s">
        <v>523</v>
      </c>
      <c r="H160" s="199">
        <v>187564</v>
      </c>
      <c r="I160" s="198">
        <v>187564</v>
      </c>
    </row>
    <row r="161" spans="2:9" x14ac:dyDescent="0.3">
      <c r="B161" s="187" t="s">
        <v>370</v>
      </c>
      <c r="C161" s="178">
        <v>346299.98</v>
      </c>
      <c r="D161" s="188"/>
      <c r="E161" s="178">
        <v>346300.02</v>
      </c>
      <c r="F161" s="196"/>
      <c r="G161" s="161" t="s">
        <v>524</v>
      </c>
      <c r="H161" s="199">
        <v>346300</v>
      </c>
      <c r="I161" s="198">
        <v>346300</v>
      </c>
    </row>
    <row r="162" spans="2:9" x14ac:dyDescent="0.3">
      <c r="B162" s="187" t="s">
        <v>371</v>
      </c>
      <c r="C162" s="167">
        <v>889354.64</v>
      </c>
      <c r="D162" s="189"/>
      <c r="E162" s="167">
        <v>892355.36</v>
      </c>
      <c r="F162" s="197"/>
      <c r="G162" s="161" t="s">
        <v>525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372</v>
      </c>
      <c r="C163" s="178">
        <v>848199.64</v>
      </c>
      <c r="D163" s="169"/>
      <c r="E163" s="178">
        <v>850200.36</v>
      </c>
      <c r="F163" s="195"/>
      <c r="G163" s="161" t="s">
        <v>526</v>
      </c>
      <c r="H163" s="199">
        <v>850200</v>
      </c>
      <c r="I163" s="198">
        <v>848200</v>
      </c>
    </row>
    <row r="164" spans="2:9" x14ac:dyDescent="0.3">
      <c r="B164" s="166" t="s">
        <v>373</v>
      </c>
      <c r="C164" s="178">
        <v>41155</v>
      </c>
      <c r="D164" s="169"/>
      <c r="E164" s="178">
        <v>42155</v>
      </c>
      <c r="F164" s="195"/>
      <c r="G164" s="161" t="s">
        <v>527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287" t="s">
        <v>0</v>
      </c>
      <c r="C171" s="287"/>
      <c r="D171" s="287"/>
      <c r="E171" s="287"/>
      <c r="F171" s="287"/>
    </row>
    <row r="172" spans="2:9" x14ac:dyDescent="0.3">
      <c r="B172" s="287" t="s">
        <v>57</v>
      </c>
      <c r="C172" s="287"/>
      <c r="D172" s="287"/>
      <c r="E172" s="287"/>
      <c r="F172" s="287"/>
    </row>
    <row r="173" spans="2:9" x14ac:dyDescent="0.3">
      <c r="B173" s="287" t="str">
        <f>B3</f>
        <v>Al 31 DE ENERO 2023</v>
      </c>
      <c r="C173" s="287"/>
      <c r="D173" s="287"/>
      <c r="E173" s="287"/>
      <c r="F173" s="287"/>
    </row>
    <row r="174" spans="2:9" x14ac:dyDescent="0.3">
      <c r="B174" s="287" t="s">
        <v>58</v>
      </c>
      <c r="C174" s="287"/>
      <c r="D174" s="287"/>
      <c r="E174" s="287"/>
      <c r="F174" s="287"/>
    </row>
    <row r="175" spans="2:9" x14ac:dyDescent="0.3">
      <c r="B175" s="186"/>
      <c r="C175" s="289" t="s">
        <v>60</v>
      </c>
      <c r="D175" s="289"/>
      <c r="E175" s="289" t="s">
        <v>61</v>
      </c>
      <c r="F175" s="289"/>
    </row>
    <row r="176" spans="2:9" x14ac:dyDescent="0.3">
      <c r="B176" s="185" t="s">
        <v>11</v>
      </c>
      <c r="C176" s="162" t="s">
        <v>62</v>
      </c>
      <c r="D176" s="162" t="s">
        <v>63</v>
      </c>
      <c r="E176" s="162" t="s">
        <v>62</v>
      </c>
      <c r="F176" s="162" t="s">
        <v>63</v>
      </c>
    </row>
    <row r="177" spans="2:9" x14ac:dyDescent="0.3">
      <c r="B177" s="166" t="s">
        <v>374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375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376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506</v>
      </c>
      <c r="H179" s="199">
        <v>719240</v>
      </c>
      <c r="I179" s="198">
        <v>719240</v>
      </c>
    </row>
    <row r="180" spans="2:9" x14ac:dyDescent="0.3">
      <c r="B180" s="166" t="s">
        <v>377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378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507</v>
      </c>
      <c r="H181" s="199">
        <v>2588157</v>
      </c>
      <c r="I181" s="198">
        <v>2588157</v>
      </c>
    </row>
    <row r="182" spans="2:9" x14ac:dyDescent="0.3">
      <c r="B182" s="166" t="s">
        <v>379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508</v>
      </c>
      <c r="H182" s="199">
        <v>1221020</v>
      </c>
      <c r="I182" s="198">
        <v>1221020</v>
      </c>
    </row>
    <row r="183" spans="2:9" x14ac:dyDescent="0.3">
      <c r="B183" s="166" t="s">
        <v>380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509</v>
      </c>
      <c r="H183" s="199">
        <v>841124</v>
      </c>
      <c r="I183" s="198">
        <v>841124</v>
      </c>
    </row>
    <row r="184" spans="2:9" x14ac:dyDescent="0.3">
      <c r="B184" s="166" t="s">
        <v>381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510</v>
      </c>
      <c r="H184" s="199">
        <v>875</v>
      </c>
      <c r="I184" s="198">
        <v>875</v>
      </c>
    </row>
    <row r="185" spans="2:9" x14ac:dyDescent="0.3">
      <c r="B185" s="166" t="s">
        <v>382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383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384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385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386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511</v>
      </c>
      <c r="H190" s="199">
        <v>976056</v>
      </c>
      <c r="I190" s="198">
        <v>975556</v>
      </c>
    </row>
    <row r="191" spans="2:9" x14ac:dyDescent="0.3">
      <c r="B191" s="166" t="s">
        <v>387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512</v>
      </c>
      <c r="H191" s="199">
        <v>276774</v>
      </c>
      <c r="I191" s="198">
        <v>276774</v>
      </c>
    </row>
    <row r="192" spans="2:9" x14ac:dyDescent="0.3">
      <c r="B192" s="166" t="s">
        <v>388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513</v>
      </c>
      <c r="H192" s="199">
        <v>14754</v>
      </c>
      <c r="I192" s="198">
        <v>14754</v>
      </c>
    </row>
    <row r="193" spans="2:9" x14ac:dyDescent="0.3">
      <c r="B193" s="166" t="s">
        <v>389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390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391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392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514</v>
      </c>
      <c r="H196" s="199">
        <v>201154</v>
      </c>
      <c r="I196" s="198">
        <v>199494</v>
      </c>
    </row>
    <row r="197" spans="2:9" x14ac:dyDescent="0.3">
      <c r="B197" s="166" t="s">
        <v>393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515</v>
      </c>
      <c r="H197" s="199">
        <v>723337</v>
      </c>
      <c r="I197" s="198">
        <v>773333</v>
      </c>
    </row>
    <row r="198" spans="2:9" x14ac:dyDescent="0.3">
      <c r="B198" s="166" t="s">
        <v>477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516</v>
      </c>
      <c r="H198" s="199">
        <v>225000</v>
      </c>
      <c r="I198" s="198">
        <v>225000</v>
      </c>
    </row>
    <row r="199" spans="2:9" x14ac:dyDescent="0.3">
      <c r="B199" s="166" t="s">
        <v>394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395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396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397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398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399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400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401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517</v>
      </c>
      <c r="H207" s="199">
        <v>146639</v>
      </c>
      <c r="I207" s="198">
        <v>146639</v>
      </c>
    </row>
    <row r="208" spans="2:9" x14ac:dyDescent="0.3">
      <c r="B208" s="166" t="s">
        <v>402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518</v>
      </c>
      <c r="H208" s="199">
        <v>13750</v>
      </c>
      <c r="I208" s="198">
        <v>13750</v>
      </c>
    </row>
    <row r="209" spans="2:9" x14ac:dyDescent="0.3">
      <c r="B209" s="166" t="s">
        <v>64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65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519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403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404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520</v>
      </c>
      <c r="H213" s="199">
        <v>500000</v>
      </c>
      <c r="I213" s="198">
        <v>500000</v>
      </c>
    </row>
    <row r="214" spans="2:9" x14ac:dyDescent="0.3">
      <c r="B214" s="166" t="s">
        <v>405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521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406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448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407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408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522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36"/>
      <c r="S1" s="35"/>
      <c r="T1" s="35"/>
      <c r="U1" s="35"/>
      <c r="V1" s="35"/>
    </row>
    <row r="2" spans="1:43" ht="14.25" x14ac:dyDescent="0.2">
      <c r="A2" s="290" t="s">
        <v>410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33"/>
      <c r="S2" s="35"/>
      <c r="T2" s="35"/>
      <c r="U2" s="35"/>
      <c r="V2" s="35"/>
    </row>
    <row r="3" spans="1:43" ht="14.25" x14ac:dyDescent="0.2">
      <c r="A3" s="290" t="s">
        <v>433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33"/>
      <c r="S3" s="35"/>
      <c r="T3" s="35"/>
      <c r="U3" s="35"/>
      <c r="V3" s="35"/>
    </row>
    <row r="4" spans="1:43" s="39" customFormat="1" ht="9" thickBot="1" x14ac:dyDescent="0.2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22" t="s">
        <v>566</v>
      </c>
      <c r="B1" s="239" t="s">
        <v>588</v>
      </c>
      <c r="C1" s="215"/>
      <c r="D1" s="215"/>
      <c r="E1" s="215"/>
      <c r="F1" s="215"/>
      <c r="G1" s="239" t="s">
        <v>581</v>
      </c>
      <c r="H1" s="239"/>
      <c r="I1" s="243" t="s">
        <v>582</v>
      </c>
      <c r="J1" s="243"/>
      <c r="K1" s="239" t="s">
        <v>583</v>
      </c>
      <c r="L1" s="243"/>
      <c r="M1" s="292" t="s">
        <v>574</v>
      </c>
      <c r="O1" s="220" t="s">
        <v>531</v>
      </c>
      <c r="P1" s="221">
        <v>1</v>
      </c>
      <c r="R1" s="234" t="s">
        <v>570</v>
      </c>
    </row>
    <row r="2" spans="1:18" ht="19.5" customHeight="1" x14ac:dyDescent="0.25">
      <c r="A2" s="223" t="s">
        <v>567</v>
      </c>
      <c r="B2" s="239" t="s">
        <v>588</v>
      </c>
      <c r="C2" s="215"/>
      <c r="D2" s="215"/>
      <c r="E2" s="215"/>
      <c r="F2" s="215"/>
      <c r="G2" s="239" t="s">
        <v>581</v>
      </c>
      <c r="H2" s="239"/>
      <c r="I2" s="239" t="s">
        <v>582</v>
      </c>
      <c r="J2" s="239"/>
      <c r="K2" s="239" t="s">
        <v>583</v>
      </c>
      <c r="L2" s="239"/>
      <c r="M2" s="293"/>
      <c r="O2" s="295" t="s">
        <v>532</v>
      </c>
      <c r="P2" s="296"/>
      <c r="R2" s="235" t="s">
        <v>570</v>
      </c>
    </row>
    <row r="3" spans="1:18" ht="19.5" customHeight="1" thickBot="1" x14ac:dyDescent="0.3">
      <c r="A3" s="223" t="s">
        <v>568</v>
      </c>
      <c r="B3" s="239" t="s">
        <v>588</v>
      </c>
      <c r="C3" s="215"/>
      <c r="D3" s="215"/>
      <c r="E3" s="215"/>
      <c r="F3" s="215"/>
      <c r="G3" s="239" t="s">
        <v>581</v>
      </c>
      <c r="H3" s="239"/>
      <c r="I3" s="239" t="s">
        <v>582</v>
      </c>
      <c r="J3" s="239"/>
      <c r="K3" s="239" t="s">
        <v>583</v>
      </c>
      <c r="L3" s="239"/>
      <c r="M3" s="293"/>
      <c r="O3" s="297"/>
      <c r="P3" s="298"/>
      <c r="R3" s="235" t="s">
        <v>570</v>
      </c>
    </row>
    <row r="4" spans="1:18" ht="19.5" customHeight="1" x14ac:dyDescent="0.25">
      <c r="A4" s="223" t="s">
        <v>569</v>
      </c>
      <c r="B4" s="239" t="s">
        <v>587</v>
      </c>
      <c r="C4" s="215"/>
      <c r="D4" s="215"/>
      <c r="E4" s="215"/>
      <c r="F4" s="215"/>
      <c r="G4" s="239" t="s">
        <v>581</v>
      </c>
      <c r="H4" s="239"/>
      <c r="I4" s="239" t="s">
        <v>582</v>
      </c>
      <c r="J4" s="239"/>
      <c r="K4" s="239" t="s">
        <v>583</v>
      </c>
      <c r="L4" s="239"/>
      <c r="M4" s="293"/>
      <c r="R4" s="235" t="s">
        <v>570</v>
      </c>
    </row>
    <row r="5" spans="1:18" ht="19.5" customHeight="1" thickBot="1" x14ac:dyDescent="0.3">
      <c r="A5" s="224" t="s">
        <v>19</v>
      </c>
      <c r="B5" s="240" t="s">
        <v>587</v>
      </c>
      <c r="C5" s="216"/>
      <c r="D5" s="216"/>
      <c r="E5" s="216"/>
      <c r="F5" s="216"/>
      <c r="G5" s="240" t="s">
        <v>581</v>
      </c>
      <c r="H5" s="240"/>
      <c r="I5" s="240" t="s">
        <v>582</v>
      </c>
      <c r="J5" s="240"/>
      <c r="K5" s="240" t="s">
        <v>583</v>
      </c>
      <c r="L5" s="240"/>
      <c r="M5" s="294"/>
      <c r="R5" s="236" t="s">
        <v>570</v>
      </c>
    </row>
    <row r="6" spans="1:18" ht="19.5" customHeight="1" x14ac:dyDescent="0.25">
      <c r="A6" s="225" t="s">
        <v>68</v>
      </c>
      <c r="B6" s="241" t="s">
        <v>588</v>
      </c>
      <c r="C6" s="217"/>
      <c r="D6" s="217"/>
      <c r="E6" s="217"/>
      <c r="F6" s="217"/>
      <c r="G6" s="241" t="s">
        <v>581</v>
      </c>
      <c r="H6" s="241"/>
      <c r="I6" s="241" t="s">
        <v>582</v>
      </c>
      <c r="J6" s="241"/>
      <c r="K6" s="241" t="s">
        <v>583</v>
      </c>
      <c r="L6" s="241"/>
      <c r="R6" s="237" t="s">
        <v>570</v>
      </c>
    </row>
    <row r="7" spans="1:18" ht="19.5" customHeight="1" x14ac:dyDescent="0.25">
      <c r="A7" s="226" t="s">
        <v>69</v>
      </c>
      <c r="B7" s="241" t="s">
        <v>588</v>
      </c>
      <c r="C7" s="217"/>
      <c r="D7" s="217"/>
      <c r="E7" s="217"/>
      <c r="F7" s="217"/>
      <c r="G7" s="241" t="s">
        <v>581</v>
      </c>
      <c r="H7" s="241"/>
      <c r="I7" s="241" t="s">
        <v>582</v>
      </c>
      <c r="J7" s="241"/>
      <c r="K7" s="241" t="s">
        <v>583</v>
      </c>
      <c r="L7" s="241"/>
      <c r="R7" s="237" t="s">
        <v>572</v>
      </c>
    </row>
    <row r="8" spans="1:18" ht="19.5" customHeight="1" x14ac:dyDescent="0.25">
      <c r="A8" s="226" t="s">
        <v>70</v>
      </c>
      <c r="B8" s="241" t="s">
        <v>587</v>
      </c>
      <c r="C8" s="217"/>
      <c r="D8" s="217"/>
      <c r="E8" s="217"/>
      <c r="F8" s="217"/>
      <c r="G8" s="241" t="s">
        <v>581</v>
      </c>
      <c r="H8" s="241"/>
      <c r="I8" s="241" t="s">
        <v>582</v>
      </c>
      <c r="J8" s="241"/>
      <c r="K8" s="241" t="s">
        <v>583</v>
      </c>
      <c r="L8" s="241"/>
      <c r="R8" s="237" t="s">
        <v>573</v>
      </c>
    </row>
    <row r="9" spans="1:18" ht="19.5" customHeight="1" x14ac:dyDescent="0.25">
      <c r="A9" s="227">
        <v>20</v>
      </c>
      <c r="B9" s="242" t="s">
        <v>587</v>
      </c>
      <c r="C9" s="218"/>
      <c r="D9" s="218"/>
      <c r="E9" s="218"/>
      <c r="F9" s="218"/>
      <c r="G9" s="242" t="s">
        <v>581</v>
      </c>
      <c r="H9" s="242"/>
      <c r="I9" s="242" t="s">
        <v>582</v>
      </c>
      <c r="J9" s="242"/>
      <c r="K9" s="242" t="s">
        <v>583</v>
      </c>
      <c r="L9" s="242"/>
      <c r="R9" s="237" t="s">
        <v>570</v>
      </c>
    </row>
    <row r="10" spans="1:18" ht="19.5" customHeight="1" x14ac:dyDescent="0.25">
      <c r="A10" s="227">
        <v>21</v>
      </c>
      <c r="B10" s="242" t="s">
        <v>587</v>
      </c>
      <c r="C10" s="218"/>
      <c r="D10" s="218"/>
      <c r="E10" s="218"/>
      <c r="F10" s="218"/>
      <c r="G10" s="242" t="s">
        <v>581</v>
      </c>
      <c r="H10" s="242"/>
      <c r="I10" s="242" t="s">
        <v>582</v>
      </c>
      <c r="J10" s="242"/>
      <c r="K10" s="242" t="s">
        <v>583</v>
      </c>
      <c r="L10" s="242"/>
      <c r="R10" s="237" t="s">
        <v>570</v>
      </c>
    </row>
    <row r="11" spans="1:18" ht="19.5" customHeight="1" x14ac:dyDescent="0.25">
      <c r="A11" s="227">
        <v>22</v>
      </c>
      <c r="B11" s="242" t="s">
        <v>587</v>
      </c>
      <c r="C11" s="218"/>
      <c r="D11" s="218"/>
      <c r="E11" s="218"/>
      <c r="F11" s="218"/>
      <c r="G11" s="242" t="s">
        <v>581</v>
      </c>
      <c r="H11" s="242"/>
      <c r="I11" s="242" t="s">
        <v>582</v>
      </c>
      <c r="J11" s="242"/>
      <c r="K11" s="242" t="s">
        <v>583</v>
      </c>
      <c r="L11" s="242"/>
      <c r="R11" s="237" t="s">
        <v>570</v>
      </c>
    </row>
    <row r="12" spans="1:18" ht="19.5" customHeight="1" x14ac:dyDescent="0.25">
      <c r="A12" s="227">
        <v>23</v>
      </c>
      <c r="B12" s="242" t="s">
        <v>587</v>
      </c>
      <c r="C12" s="218"/>
      <c r="D12" s="218"/>
      <c r="E12" s="218"/>
      <c r="F12" s="218"/>
      <c r="G12" s="242" t="s">
        <v>581</v>
      </c>
      <c r="H12" s="242"/>
      <c r="I12" s="242" t="s">
        <v>582</v>
      </c>
      <c r="J12" s="242"/>
      <c r="K12" s="242" t="s">
        <v>583</v>
      </c>
      <c r="L12" s="242"/>
      <c r="R12" s="237" t="s">
        <v>570</v>
      </c>
    </row>
    <row r="13" spans="1:18" ht="19.5" customHeight="1" x14ac:dyDescent="0.25">
      <c r="A13" s="228">
        <v>24</v>
      </c>
      <c r="B13" s="238" t="s">
        <v>587</v>
      </c>
      <c r="C13" s="219"/>
      <c r="D13" s="219"/>
      <c r="E13" s="219"/>
      <c r="F13" s="219"/>
      <c r="G13" s="238" t="s">
        <v>581</v>
      </c>
      <c r="H13" s="238"/>
      <c r="I13" s="238" t="s">
        <v>582</v>
      </c>
      <c r="J13" s="238"/>
      <c r="K13" s="238" t="s">
        <v>583</v>
      </c>
      <c r="L13" s="238"/>
      <c r="R13" s="237" t="s">
        <v>570</v>
      </c>
    </row>
    <row r="14" spans="1:18" ht="19.5" customHeight="1" x14ac:dyDescent="0.25">
      <c r="A14" s="228">
        <v>25</v>
      </c>
      <c r="B14" s="238" t="s">
        <v>587</v>
      </c>
      <c r="C14" s="219"/>
      <c r="D14" s="219"/>
      <c r="E14" s="219"/>
      <c r="F14" s="219"/>
      <c r="G14" s="238" t="s">
        <v>581</v>
      </c>
      <c r="H14" s="238"/>
      <c r="I14" s="238" t="s">
        <v>582</v>
      </c>
      <c r="J14" s="238"/>
      <c r="K14" s="238" t="s">
        <v>583</v>
      </c>
      <c r="L14" s="238"/>
      <c r="R14" s="237" t="s">
        <v>570</v>
      </c>
    </row>
    <row r="15" spans="1:18" ht="19.5" customHeight="1" x14ac:dyDescent="0.25">
      <c r="A15" s="228">
        <v>26</v>
      </c>
      <c r="B15" s="238" t="s">
        <v>587</v>
      </c>
      <c r="C15" s="219"/>
      <c r="D15" s="219"/>
      <c r="E15" s="219"/>
      <c r="F15" s="219"/>
      <c r="G15" s="238" t="s">
        <v>581</v>
      </c>
      <c r="H15" s="238"/>
      <c r="I15" s="238" t="s">
        <v>582</v>
      </c>
      <c r="J15" s="238"/>
      <c r="K15" s="238" t="s">
        <v>583</v>
      </c>
      <c r="L15" s="238"/>
      <c r="R15" s="237" t="s">
        <v>570</v>
      </c>
    </row>
    <row r="16" spans="1:18" ht="19.5" customHeight="1" x14ac:dyDescent="0.25">
      <c r="A16" s="226">
        <v>27</v>
      </c>
      <c r="B16" s="241" t="s">
        <v>587</v>
      </c>
      <c r="C16" s="217"/>
      <c r="D16" s="217"/>
      <c r="E16" s="217"/>
      <c r="F16" s="217"/>
      <c r="G16" s="241" t="s">
        <v>581</v>
      </c>
      <c r="H16" s="241"/>
      <c r="I16" s="241" t="s">
        <v>582</v>
      </c>
      <c r="J16" s="241"/>
      <c r="K16" s="241" t="s">
        <v>583</v>
      </c>
      <c r="L16" s="241"/>
      <c r="R16" s="237" t="s">
        <v>570</v>
      </c>
    </row>
    <row r="17" spans="1:18" ht="19.5" customHeight="1" x14ac:dyDescent="0.25">
      <c r="A17" s="228">
        <v>28</v>
      </c>
      <c r="B17" s="238" t="s">
        <v>587</v>
      </c>
      <c r="C17" s="219"/>
      <c r="D17" s="219"/>
      <c r="E17" s="219"/>
      <c r="F17" s="219"/>
      <c r="G17" s="238" t="s">
        <v>581</v>
      </c>
      <c r="H17" s="238"/>
      <c r="I17" s="238" t="s">
        <v>582</v>
      </c>
      <c r="J17" s="238"/>
      <c r="K17" s="238" t="s">
        <v>583</v>
      </c>
      <c r="L17" s="238"/>
      <c r="R17" s="237" t="s">
        <v>570</v>
      </c>
    </row>
    <row r="18" spans="1:18" ht="19.5" customHeight="1" x14ac:dyDescent="0.25">
      <c r="A18" s="228">
        <v>29</v>
      </c>
      <c r="B18" s="238" t="s">
        <v>587</v>
      </c>
      <c r="C18" s="219"/>
      <c r="D18" s="219"/>
      <c r="E18" s="219"/>
      <c r="F18" s="219"/>
      <c r="G18" s="238" t="s">
        <v>581</v>
      </c>
      <c r="H18" s="238"/>
      <c r="I18" s="238" t="s">
        <v>582</v>
      </c>
      <c r="J18" s="238"/>
      <c r="K18" s="238" t="s">
        <v>583</v>
      </c>
      <c r="L18" s="238"/>
      <c r="R18" s="237" t="s">
        <v>570</v>
      </c>
    </row>
    <row r="19" spans="1:18" ht="19.5" customHeight="1" x14ac:dyDescent="0.25">
      <c r="A19" s="226">
        <v>30</v>
      </c>
      <c r="B19" s="241" t="s">
        <v>588</v>
      </c>
      <c r="C19" s="217"/>
      <c r="D19" s="217"/>
      <c r="E19" s="217"/>
      <c r="F19" s="217"/>
      <c r="G19" s="241" t="s">
        <v>581</v>
      </c>
      <c r="H19" s="241"/>
      <c r="I19" s="241" t="s">
        <v>582</v>
      </c>
      <c r="J19" s="241"/>
      <c r="K19" s="241" t="s">
        <v>583</v>
      </c>
      <c r="L19" s="241"/>
      <c r="R19" s="237" t="s">
        <v>571</v>
      </c>
    </row>
    <row r="20" spans="1:18" x14ac:dyDescent="0.25">
      <c r="I20" s="214"/>
      <c r="J20" s="214"/>
      <c r="K20" s="214"/>
      <c r="L20" s="214"/>
    </row>
    <row r="21" spans="1:18" x14ac:dyDescent="0.25">
      <c r="G21" s="233" t="s">
        <v>576</v>
      </c>
    </row>
    <row r="22" spans="1:18" x14ac:dyDescent="0.25">
      <c r="G22" s="229" t="s">
        <v>577</v>
      </c>
    </row>
    <row r="23" spans="1:18" x14ac:dyDescent="0.25">
      <c r="G23" s="230" t="s">
        <v>578</v>
      </c>
    </row>
    <row r="24" spans="1:18" x14ac:dyDescent="0.25">
      <c r="G24" s="231" t="s">
        <v>580</v>
      </c>
    </row>
    <row r="25" spans="1:18" x14ac:dyDescent="0.25">
      <c r="G25" s="232" t="s">
        <v>579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ACTIVO</vt:lpstr>
      <vt:lpstr>Hoja1</vt:lpstr>
      <vt:lpstr>27</vt:lpstr>
      <vt:lpstr>FECHA</vt:lpstr>
      <vt:lpstr>'27'!Área_de_impresión</vt:lpstr>
      <vt:lpstr>'7-11'!Área_de_impresión</vt:lpstr>
      <vt:lpstr>ACTIVO!Área_de_impresión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2024-05-06T20:50:06Z</cp:lastPrinted>
  <dcterms:created xsi:type="dcterms:W3CDTF">2021-10-07T14:43:02Z</dcterms:created>
  <dcterms:modified xsi:type="dcterms:W3CDTF">2024-05-07T12:49:50Z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