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8 AGOSTO 2024\ENVIO\"/>
    </mc:Choice>
  </mc:AlternateContent>
  <xr:revisionPtr revIDLastSave="0" documentId="13_ncr:1_{D2B589EB-A855-437B-8B94-EF68FE0170B0}" xr6:coauthVersionLast="47" xr6:coauthVersionMax="47" xr10:uidLastSave="{00000000-0000-0000-0000-000000000000}"/>
  <bookViews>
    <workbookView xWindow="-120" yWindow="-120" windowWidth="29040" windowHeight="15840" tabRatio="831" firstSheet="2" activeTab="2" xr2:uid="{00000000-000D-0000-FFFF-FFFF00000000}"/>
  </bookViews>
  <sheets>
    <sheet name="7-11" sheetId="1" state="hidden" r:id="rId1"/>
    <sheet name="PORTADA" sheetId="34" r:id="rId2"/>
    <sheet name="FLUJO DE EFECTIVO" sheetId="32" r:id="rId3"/>
    <sheet name="Hoja1" sheetId="28" state="hidden" r:id="rId4"/>
    <sheet name="27" sheetId="22" state="hidden" r:id="rId5"/>
    <sheet name="FECHAS" sheetId="36" state="hidden" r:id="rId6"/>
    <sheet name="FECHA" sheetId="18" state="hidden" r:id="rId7"/>
  </sheets>
  <definedNames>
    <definedName name="_xlnm.Print_Area" localSheetId="4">'27'!$A$1:$Q$77</definedName>
    <definedName name="_xlnm.Print_Area" localSheetId="0">'7-11'!$A$1:$D$280</definedName>
    <definedName name="_xlnm.Print_Area" localSheetId="2">'FLUJO DE EFECTIVO'!$A$1:$F$113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2" l="1"/>
  <c r="D17" i="32" l="1"/>
  <c r="C98" i="32" l="1"/>
  <c r="D98" i="32" l="1"/>
  <c r="D100" i="32" s="1"/>
  <c r="D34" i="32"/>
  <c r="C100" i="32" l="1"/>
  <c r="C34" i="32"/>
  <c r="D45" i="32"/>
  <c r="C45" i="32"/>
  <c r="C65" i="32"/>
  <c r="D47" i="32" l="1"/>
  <c r="C47" i="32"/>
  <c r="A3" i="32" l="1"/>
  <c r="B63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<sst xmlns="http://schemas.openxmlformats.org/spreadsheetml/2006/main" count="911" uniqueCount="624">
  <si>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</si>
  <si>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</si>
  <si>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</si>
  <si>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</si>
  <si>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</si>
  <si>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</si>
  <si>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</si>
  <si>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</si>
  <si>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</si>
  <si>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</si>
  <si>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</si>
  <si>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</si>
  <si>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</si>
  <si>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</si>
  <si>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</si>
  <si>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</si>
  <si>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</si>
  <si>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</si>
  <si>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</si>
  <si>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</si>
  <si>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</si>
  <si>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</si>
  <si>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</si>
  <si>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</si>
  <si>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</si>
  <si>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</si>
  <si>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</si>
  <si>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</si>
  <si>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</si>
  <si>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</si>
  <si>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</si>
  <si>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</si>
  <si>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</si>
  <si>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</si>
  <si>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</si>
  <si>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</si>
  <si>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</si>
  <si>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</si>
  <si>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</si>
  <si>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</si>
  <si>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</si>
  <si>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</si>
  <si>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</si>
  <si>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</si>
  <si>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</si>
  <si>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</si>
  <si>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</si>
  <si>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</si>
  <si>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</si>
  <si>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</si>
  <si>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</si>
  <si>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</si>
  <si>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</si>
  <si>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</si>
  <si>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</si>
  <si>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</si>
  <si>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</si>
  <si>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</si>
  <si>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</si>
  <si>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</si>
  <si>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</si>
  <si>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</si>
  <si>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</si>
  <si>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</si>
  <si>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</si>
  <si>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</si>
  <si>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</si>
  <si>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</si>
  <si>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</si>
  <si>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</si>
  <si>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</si>
  <si>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</si>
  <si>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</si>
  <si>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</si>
  <si>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</si>
  <si>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</si>
  <si>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</si>
  <si>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</si>
  <si>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</si>
  <si>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</si>
  <si>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</si>
  <si>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</si>
  <si>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</si>
  <si>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</si>
  <si>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</si>
  <si>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</si>
  <si>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</si>
  <si>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</si>
  <si>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</si>
  <si>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</si>
  <si>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</si>
  <si>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</si>
  <si>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</si>
  <si>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</si>
  <si>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</si>
  <si>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</si>
  <si>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</si>
  <si>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</si>
  <si>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</si>
  <si>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</si>
  <si>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</si>
  <si>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</si>
  <si>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</si>
  <si>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</si>
  <si>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</si>
  <si>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</si>
  <si>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</si>
  <si>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</si>
  <si>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</si>
  <si>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</si>
  <si>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</si>
  <si>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</si>
  <si>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</si>
  <si>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</si>
  <si>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</si>
  <si>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</si>
  <si>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</si>
  <si>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</si>
  <si>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</si>
  <si>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</si>
  <si>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</si>
  <si>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</si>
  <si>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</si>
  <si>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</si>
  <si>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</si>
  <si>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</si>
  <si>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</si>
  <si>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</si>
  <si>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</si>
  <si>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</si>
  <si>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</si>
  <si>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</si>
  <si>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</si>
  <si>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</si>
  <si>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</si>
  <si>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</si>
  <si>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</si>
  <si>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</si>
  <si>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</si>
  <si>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</si>
  <si>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</si>
  <si>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</si>
  <si>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</si>
  <si>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</si>
  <si>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</si>
  <si>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</si>
  <si>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</si>
  <si>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</si>
  <si>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</si>
  <si>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</si>
  <si>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</si>
  <si>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</si>
  <si>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</si>
  <si>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</si>
  <si>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</si>
  <si>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</si>
  <si>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</si>
  <si>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</si>
  <si>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</si>
  <si>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</si>
  <si>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</si>
  <si>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</si>
  <si>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</si>
  <si>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</si>
  <si>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</si>
  <si>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</si>
  <si>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</si>
  <si>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</si>
  <si>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</si>
  <si>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</si>
  <si>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</si>
  <si>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</si>
  <si>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</si>
  <si>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</si>
  <si>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</si>
  <si>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</si>
  <si>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</si>
  <si>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</si>
  <si>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</si>
  <si>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</si>
  <si>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</si>
  <si>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</si>
  <si>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</si>
  <si>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</si>
  <si>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</si>
  <si>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</si>
  <si>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</si>
  <si>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</si>
  <si>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</si>
  <si>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</si>
  <si>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</si>
  <si>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</si>
  <si>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</si>
  <si>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</si>
  <si>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</si>
  <si>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</si>
  <si>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</si>
  <si>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</si>
  <si>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</si>
  <si>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</si>
  <si>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</si>
  <si>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</si>
  <si>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</si>
  <si>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</si>
  <si>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</si>
  <si>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</si>
  <si>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</si>
  <si>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</si>
  <si>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</si>
  <si>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</si>
  <si>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</si>
  <si>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</si>
  <si>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</si>
  <si>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</si>
  <si>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</si>
  <si>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</si>
  <si>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</si>
  <si>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</si>
  <si>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</si>
  <si>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</si>
  <si>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</si>
  <si>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</si>
  <si>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</si>
  <si>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</si>
  <si>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</si>
  <si>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</si>
  <si>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</si>
  <si>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</si>
  <si>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</si>
  <si>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</si>
  <si>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</si>
  <si>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</si>
  <si>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</si>
  <si>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</si>
  <si>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</si>
  <si>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</si>
  <si>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</si>
  <si>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</si>
  <si>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</si>
  <si>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</si>
  <si>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</si>
  <si>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</si>
  <si>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</si>
  <si>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</si>
  <si>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</si>
  <si>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</si>
  <si>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</si>
  <si>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</si>
  <si>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</si>
  <si>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</si>
  <si>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</si>
  <si>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</si>
  <si>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</si>
  <si>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</si>
  <si>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</si>
  <si>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</si>
  <si>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</si>
  <si>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</si>
  <si>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</si>
  <si>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</si>
  <si>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</si>
  <si>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</si>
  <si>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</si>
  <si>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</si>
  <si>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</si>
  <si>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</si>
  <si>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</si>
  <si>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</si>
  <si>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</si>
  <si>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</si>
  <si>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</si>
  <si>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</si>
  <si>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</si>
  <si>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</si>
  <si>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</si>
  <si>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</si>
  <si>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</si>
  <si>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</si>
  <si>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</si>
  <si>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</si>
  <si>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</si>
  <si>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</si>
  <si>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</si>
  <si>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</si>
  <si>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</si>
  <si>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</si>
  <si>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</si>
  <si>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</si>
  <si>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</si>
  <si>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</si>
  <si>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</si>
  <si>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</si>
  <si>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</si>
  <si>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</si>
  <si>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</si>
  <si>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</si>
  <si>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</si>
  <si>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</si>
  <si>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</si>
  <si>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</si>
  <si>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</si>
  <si>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</si>
  <si>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</si>
  <si>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</si>
  <si>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</si>
  <si>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</si>
  <si>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</si>
  <si>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</si>
  <si>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</si>
  <si>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</si>
  <si>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</si>
  <si>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</si>
  <si>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</si>
  <si>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</si>
  <si>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</si>
  <si>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</si>
  <si>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</si>
  <si>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</si>
  <si>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</si>
  <si>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</si>
  <si>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</si>
  <si>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</si>
  <si>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</si>
  <si>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</si>
  <si>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</si>
  <si>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</si>
  <si>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</si>
  <si>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</si>
  <si>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</si>
  <si>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</si>
  <si>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</si>
  <si>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</si>
  <si>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</si>
  <si>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</si>
  <si>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</si>
  <si>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</si>
  <si>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</si>
  <si>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</si>
  <si>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</si>
  <si>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</si>
  <si>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</si>
  <si>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</si>
  <si>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</si>
  <si>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</si>
  <si>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</si>
  <si>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</si>
  <si>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</si>
  <si>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</si>
  <si>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</si>
  <si>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</si>
  <si>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</si>
  <si>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</si>
  <si>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</si>
  <si>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</si>
  <si>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</si>
  <si>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</si>
  <si>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</si>
  <si>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</si>
  <si>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</si>
  <si>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</si>
  <si>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</si>
  <si>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</si>
  <si>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</si>
  <si>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</si>
  <si>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</si>
  <si>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</si>
  <si>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</si>
  <si>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</si>
  <si>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</si>
  <si>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</si>
  <si>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</si>
  <si>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</si>
  <si>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</si>
  <si>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</si>
  <si>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</si>
  <si>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</si>
  <si>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</si>
  <si>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</si>
  <si>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</si>
  <si>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</si>
  <si>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</si>
  <si>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</si>
  <si>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</si>
  <si>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</si>
  <si>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</si>
  <si>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</si>
  <si>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</si>
  <si>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</si>
  <si>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</si>
  <si>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</si>
  <si>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</si>
  <si>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</si>
  <si>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</si>
  <si>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</si>
  <si>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</si>
  <si>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</si>
  <si>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</si>
  <si>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</si>
  <si>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</si>
  <si>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</si>
  <si>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</si>
  <si>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</si>
  <si>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</si>
  <si>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</si>
  <si>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</si>
  <si>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</si>
  <si>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</si>
  <si>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</si>
  <si>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</si>
  <si>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</si>
  <si>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</si>
  <si>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</si>
  <si>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</si>
  <si>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</si>
  <si>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</si>
  <si>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</si>
  <si>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</si>
  <si>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</si>
  <si>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</si>
  <si>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</si>
  <si>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</si>
  <si>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</si>
  <si>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</si>
  <si>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</si>
  <si>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</si>
  <si>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</si>
  <si>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</si>
  <si>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</si>
  <si>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</si>
  <si>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</si>
  <si>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</si>
  <si>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</si>
  <si>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</si>
  <si>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</si>
  <si>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</si>
  <si>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</si>
  <si>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</si>
  <si>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</si>
  <si>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</si>
  <si>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</si>
  <si>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</si>
  <si>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</si>
  <si>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</si>
  <si>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</si>
  <si>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</si>
  <si>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</si>
  <si>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</si>
  <si>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</si>
  <si>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</si>
  <si>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</si>
  <si>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</si>
  <si>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</si>
  <si>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</si>
  <si>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</si>
  <si>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</si>
  <si>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</si>
  <si>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</si>
  <si>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</si>
  <si>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</si>
  <si>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</si>
  <si>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</si>
  <si>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</si>
  <si>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</si>
  <si>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</si>
  <si>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</si>
  <si>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</si>
  <si>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</si>
  <si>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</si>
  <si>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</si>
  <si>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</si>
  <si>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</si>
  <si>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</si>
  <si>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</si>
  <si>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</si>
  <si>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</si>
  <si>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</si>
  <si>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</si>
  <si>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</si>
  <si>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</si>
  <si>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</si>
  <si>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</si>
  <si>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</si>
  <si>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</si>
  <si>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</si>
  <si>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</si>
  <si>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</si>
  <si>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</si>
  <si>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</si>
  <si>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</si>
  <si>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</si>
  <si>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</si>
  <si>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</si>
  <si>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</si>
  <si>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</si>
  <si>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</si>
  <si>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</si>
  <si>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</si>
  <si>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</si>
  <si>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</si>
  <si>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</si>
  <si>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</si>
  <si>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</si>
  <si>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</si>
  <si>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</si>
  <si>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</si>
  <si>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</si>
  <si>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</si>
  <si>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</si>
  <si>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</si>
  <si>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</si>
  <si>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</si>
  <si>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</si>
  <si>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</si>
  <si>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</si>
  <si>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</si>
  <si>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</si>
  <si>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</si>
  <si>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</si>
  <si>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</si>
  <si>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</si>
  <si>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</si>
  <si>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</si>
  <si>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</si>
  <si>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</si>
  <si>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</si>
  <si>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</si>
  <si>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</si>
  <si>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</si>
  <si>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</si>
  <si>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</si>
  <si>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</si>
  <si>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</si>
  <si>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</si>
  <si>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</si>
  <si>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</si>
  <si>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</si>
  <si>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</si>
  <si>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</si>
  <si>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</si>
  <si>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</si>
  <si>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</si>
  <si>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</si>
  <si>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</si>
  <si>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</si>
  <si>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</si>
  <si>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</si>
  <si>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</si>
  <si>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</si>
  <si>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</si>
  <si>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</si>
  <si>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</si>
  <si>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</si>
  <si>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</si>
  <si>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</si>
  <si>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</si>
  <si>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</si>
  <si>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</si>
  <si>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</si>
  <si>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</si>
  <si>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</si>
  <si>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</si>
  <si>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</si>
  <si>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</si>
  <si>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</si>
  <si>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</si>
  <si>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</si>
  <si>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</si>
  <si>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</si>
  <si>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</si>
  <si>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</si>
  <si>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</si>
  <si>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</si>
  <si>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</si>
  <si>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</si>
  <si>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</si>
  <si>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</si>
  <si>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</si>
  <si>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</si>
  <si>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</si>
  <si>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</si>
  <si>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</si>
  <si>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</si>
  <si>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</si>
  <si>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</si>
  <si>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</si>
  <si>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</si>
  <si>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</si>
  <si>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</si>
  <si>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</si>
  <si>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</si>
  <si>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</si>
  <si>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</si>
  <si>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</si>
  <si>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</si>
  <si>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</si>
  <si>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</si>
  <si>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</si>
  <si>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</si>
  <si>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</si>
  <si>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</si>
  <si>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</si>
  <si>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</si>
  <si>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</si>
  <si>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</si>
  <si>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</si>
  <si>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</si>
  <si>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</si>
  <si>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</si>
  <si>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</si>
  <si>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</si>
  <si>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</si>
  <si>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</si>
  <si>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</si>
  <si>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</si>
  <si>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</si>
  <si>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</si>
  <si>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</si>
  <si>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</si>
  <si>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</si>
  <si>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Ingresos Financieros por Inversiones</t>
  </si>
  <si>
    <t xml:space="preserve">   En instituciones Financieras del país</t>
  </si>
  <si>
    <t>AL 31 DE AGOSTO 2024 Y 2023</t>
  </si>
  <si>
    <t xml:space="preserve">AL 31 DE AGOSTO 2024 </t>
  </si>
  <si>
    <t>AL 31 DE  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</si>
</sst>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48"/>
      <color theme="1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3" fillId="0" borderId="0"/>
    <xf numFmtId="39" fontId="9" fillId="0" borderId="0"/>
    <xf numFmtId="43" fontId="14" fillId="0" borderId="0" applyFont="0" applyFill="0" applyBorder="0" applyAlignment="0" applyProtection="0"/>
    <xf numFmtId="0" fontId="45" fillId="0" borderId="0"/>
    <xf numFmtId="0" fontId="42" fillId="0" borderId="0">
      <alignment vertical="top"/>
    </xf>
    <xf numFmtId="0" fontId="42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82" fillId="0" borderId="0">
      <alignment vertical="top"/>
    </xf>
    <xf numFmtId="0" fontId="82" fillId="0" borderId="0">
      <alignment vertical="top"/>
    </xf>
  </cellStyleXfs>
  <cellXfs count="300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1" fillId="4" borderId="0" xfId="1" applyFont="1" applyFill="1" applyAlignment="1">
      <alignment vertical="top" wrapText="1" readingOrder="1"/>
    </xf>
    <xf numFmtId="164" fontId="21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1" fillId="4" borderId="7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5" fillId="0" borderId="0" xfId="0" applyNumberFormat="1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Continuous"/>
    </xf>
    <xf numFmtId="165" fontId="30" fillId="0" borderId="0" xfId="9" applyNumberFormat="1" applyFont="1" applyFill="1" applyBorder="1" applyAlignment="1">
      <alignment vertical="justify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9" borderId="8" xfId="0" applyFont="1" applyFill="1" applyBorder="1"/>
    <xf numFmtId="0" fontId="28" fillId="9" borderId="8" xfId="0" applyFont="1" applyFill="1" applyBorder="1"/>
    <xf numFmtId="0" fontId="27" fillId="9" borderId="13" xfId="0" applyFont="1" applyFill="1" applyBorder="1" applyAlignment="1">
      <alignment horizontal="center"/>
    </xf>
    <xf numFmtId="0" fontId="28" fillId="0" borderId="0" xfId="0" applyFont="1"/>
    <xf numFmtId="0" fontId="27" fillId="9" borderId="10" xfId="0" applyFont="1" applyFill="1" applyBorder="1" applyAlignment="1">
      <alignment horizontal="center"/>
    </xf>
    <xf numFmtId="0" fontId="26" fillId="9" borderId="0" xfId="0" applyFont="1" applyFill="1"/>
    <xf numFmtId="0" fontId="28" fillId="9" borderId="0" xfId="0" applyFont="1" applyFill="1"/>
    <xf numFmtId="0" fontId="26" fillId="9" borderId="11" xfId="0" applyFont="1" applyFill="1" applyBorder="1" applyAlignment="1">
      <alignment horizontal="center"/>
    </xf>
    <xf numFmtId="0" fontId="28" fillId="9" borderId="11" xfId="0" applyFont="1" applyFill="1" applyBorder="1"/>
    <xf numFmtId="0" fontId="27" fillId="9" borderId="5" xfId="0" applyFont="1" applyFill="1" applyBorder="1" applyAlignment="1">
      <alignment horizontal="center"/>
    </xf>
    <xf numFmtId="37" fontId="29" fillId="7" borderId="0" xfId="0" applyNumberFormat="1" applyFont="1" applyFill="1" applyAlignment="1">
      <alignment vertical="justify"/>
    </xf>
    <xf numFmtId="37" fontId="41" fillId="7" borderId="0" xfId="0" applyNumberFormat="1" applyFont="1" applyFill="1" applyAlignment="1">
      <alignment horizontal="right" vertical="top"/>
    </xf>
    <xf numFmtId="0" fontId="31" fillId="0" borderId="0" xfId="0" applyFont="1"/>
    <xf numFmtId="0" fontId="31" fillId="3" borderId="0" xfId="0" applyFont="1" applyFill="1"/>
    <xf numFmtId="0" fontId="28" fillId="3" borderId="0" xfId="0" applyFont="1" applyFill="1"/>
    <xf numFmtId="0" fontId="33" fillId="0" borderId="0" xfId="0" applyFont="1"/>
    <xf numFmtId="165" fontId="30" fillId="7" borderId="0" xfId="9" applyNumberFormat="1" applyFont="1" applyFill="1" applyBorder="1" applyAlignment="1">
      <alignment vertical="justify"/>
    </xf>
    <xf numFmtId="37" fontId="31" fillId="0" borderId="0" xfId="0" applyNumberFormat="1" applyFont="1" applyAlignment="1">
      <alignment horizontal="center"/>
    </xf>
    <xf numFmtId="37" fontId="27" fillId="7" borderId="1" xfId="0" applyNumberFormat="1" applyFont="1" applyFill="1" applyBorder="1"/>
    <xf numFmtId="37" fontId="27" fillId="3" borderId="0" xfId="0" applyNumberFormat="1" applyFont="1" applyFill="1" applyAlignment="1">
      <alignment vertical="justify"/>
    </xf>
    <xf numFmtId="37" fontId="32" fillId="3" borderId="0" xfId="0" applyNumberFormat="1" applyFont="1" applyFill="1"/>
    <xf numFmtId="37" fontId="32" fillId="3" borderId="0" xfId="0" applyNumberFormat="1" applyFont="1" applyFill="1" applyAlignment="1">
      <alignment horizontal="right" textRotation="180"/>
    </xf>
    <xf numFmtId="37" fontId="31" fillId="3" borderId="0" xfId="0" applyNumberFormat="1" applyFont="1" applyFill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1" fillId="7" borderId="0" xfId="0" applyFont="1" applyFill="1"/>
    <xf numFmtId="0" fontId="28" fillId="7" borderId="0" xfId="0" applyFont="1" applyFill="1"/>
    <xf numFmtId="0" fontId="40" fillId="7" borderId="0" xfId="0" applyFont="1" applyFill="1" applyAlignment="1">
      <alignment vertical="top"/>
    </xf>
    <xf numFmtId="37" fontId="31" fillId="7" borderId="0" xfId="0" applyNumberFormat="1" applyFont="1" applyFill="1"/>
    <xf numFmtId="37" fontId="30" fillId="7" borderId="0" xfId="0" applyNumberFormat="1" applyFont="1" applyFill="1"/>
    <xf numFmtId="169" fontId="31" fillId="7" borderId="0" xfId="0" applyNumberFormat="1" applyFont="1" applyFill="1"/>
    <xf numFmtId="37" fontId="35" fillId="7" borderId="0" xfId="0" applyNumberFormat="1" applyFont="1" applyFill="1"/>
    <xf numFmtId="0" fontId="33" fillId="7" borderId="0" xfId="0" applyFont="1" applyFill="1"/>
    <xf numFmtId="37" fontId="34" fillId="7" borderId="0" xfId="0" applyNumberFormat="1" applyFont="1" applyFill="1"/>
    <xf numFmtId="37" fontId="31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7" fillId="7" borderId="0" xfId="0" applyNumberFormat="1" applyFont="1" applyFill="1" applyAlignment="1">
      <alignment horizontal="center"/>
    </xf>
    <xf numFmtId="37" fontId="32" fillId="7" borderId="0" xfId="0" applyNumberFormat="1" applyFont="1" applyFill="1" applyAlignment="1" applyProtection="1">
      <alignment horizontal="center"/>
      <protection locked="0"/>
    </xf>
    <xf numFmtId="37" fontId="39" fillId="7" borderId="0" xfId="0" applyNumberFormat="1" applyFont="1" applyFill="1" applyAlignment="1" applyProtection="1">
      <alignment horizontal="center"/>
      <protection locked="0"/>
    </xf>
    <xf numFmtId="37" fontId="38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>
      <alignment textRotation="180"/>
    </xf>
    <xf numFmtId="37" fontId="30" fillId="7" borderId="0" xfId="0" applyNumberFormat="1" applyFont="1" applyFill="1" applyAlignment="1">
      <alignment horizontal="center" vertical="justify"/>
    </xf>
    <xf numFmtId="37" fontId="27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37" fontId="32" fillId="7" borderId="0" xfId="0" applyNumberFormat="1" applyFont="1" applyFill="1" applyAlignment="1">
      <alignment horizontal="center"/>
    </xf>
    <xf numFmtId="39" fontId="27" fillId="7" borderId="0" xfId="0" applyNumberFormat="1" applyFont="1" applyFill="1" applyAlignment="1">
      <alignment horizontal="center"/>
    </xf>
    <xf numFmtId="43" fontId="28" fillId="7" borderId="0" xfId="9" applyFont="1" applyFill="1" applyAlignment="1">
      <alignment horizontal="center"/>
    </xf>
    <xf numFmtId="37" fontId="43" fillId="7" borderId="0" xfId="0" applyNumberFormat="1" applyFont="1" applyFill="1" applyAlignment="1">
      <alignment horizontal="center"/>
    </xf>
    <xf numFmtId="167" fontId="46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/>
    </xf>
    <xf numFmtId="39" fontId="39" fillId="7" borderId="0" xfId="0" applyNumberFormat="1" applyFont="1" applyFill="1" applyAlignment="1">
      <alignment horizontal="center"/>
    </xf>
    <xf numFmtId="37" fontId="20" fillId="7" borderId="0" xfId="0" applyNumberFormat="1" applyFont="1" applyFill="1" applyAlignment="1">
      <alignment horizontal="center"/>
    </xf>
    <xf numFmtId="37" fontId="38" fillId="7" borderId="0" xfId="0" applyNumberFormat="1" applyFont="1" applyFill="1" applyAlignment="1">
      <alignment horizontal="center" vertical="justify"/>
    </xf>
    <xf numFmtId="37" fontId="41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4" fillId="7" borderId="0" xfId="0" applyFont="1" applyFill="1" applyAlignment="1">
      <alignment horizontal="center" vertical="center"/>
    </xf>
    <xf numFmtId="0" fontId="44" fillId="7" borderId="0" xfId="0" applyFont="1" applyFill="1" applyAlignment="1">
      <alignment horizontal="center"/>
    </xf>
    <xf numFmtId="37" fontId="44" fillId="7" borderId="0" xfId="0" applyNumberFormat="1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8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8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8" fillId="7" borderId="0" xfId="0" applyNumberFormat="1" applyFont="1" applyFill="1" applyAlignment="1">
      <alignment horizontal="center"/>
    </xf>
    <xf numFmtId="170" fontId="48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9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50" fillId="0" borderId="0" xfId="0" applyFont="1"/>
    <xf numFmtId="0" fontId="52" fillId="7" borderId="0" xfId="0" applyFont="1" applyFill="1"/>
    <xf numFmtId="0" fontId="62" fillId="7" borderId="0" xfId="0" applyFont="1" applyFill="1"/>
    <xf numFmtId="0" fontId="62" fillId="0" borderId="0" xfId="0" applyFont="1"/>
    <xf numFmtId="43" fontId="63" fillId="5" borderId="0" xfId="1" applyFont="1" applyFill="1" applyAlignment="1">
      <alignment vertical="top" readingOrder="1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6" fillId="4" borderId="0" xfId="1" applyFont="1" applyFill="1" applyAlignment="1">
      <alignment vertical="top" readingOrder="1"/>
    </xf>
    <xf numFmtId="164" fontId="67" fillId="4" borderId="0" xfId="1" applyNumberFormat="1" applyFont="1" applyFill="1" applyBorder="1" applyAlignment="1">
      <alignment vertical="top"/>
    </xf>
    <xf numFmtId="164" fontId="66" fillId="4" borderId="0" xfId="1" applyNumberFormat="1" applyFont="1" applyFill="1" applyBorder="1" applyAlignment="1">
      <alignment vertical="top"/>
    </xf>
    <xf numFmtId="164" fontId="66" fillId="6" borderId="0" xfId="1" applyNumberFormat="1" applyFont="1" applyFill="1" applyBorder="1" applyAlignment="1">
      <alignment vertical="top"/>
    </xf>
    <xf numFmtId="0" fontId="68" fillId="0" borderId="0" xfId="0" applyFont="1" applyAlignment="1">
      <alignment horizontal="left" vertical="center"/>
    </xf>
    <xf numFmtId="43" fontId="66" fillId="0" borderId="0" xfId="1" applyFont="1" applyFill="1" applyBorder="1" applyAlignment="1">
      <alignment horizontal="left" vertical="top" readingOrder="1"/>
    </xf>
    <xf numFmtId="164" fontId="65" fillId="6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0" fontId="63" fillId="2" borderId="0" xfId="0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0" fontId="62" fillId="11" borderId="0" xfId="0" applyFont="1" applyFill="1" applyAlignment="1">
      <alignment vertical="top"/>
    </xf>
    <xf numFmtId="43" fontId="63" fillId="10" borderId="0" xfId="1" applyFont="1" applyFill="1" applyAlignment="1">
      <alignment vertical="top" wrapText="1" readingOrder="1"/>
    </xf>
    <xf numFmtId="164" fontId="66" fillId="4" borderId="0" xfId="1" applyNumberFormat="1" applyFont="1" applyFill="1" applyAlignment="1">
      <alignment vertical="top"/>
    </xf>
    <xf numFmtId="164" fontId="67" fillId="4" borderId="0" xfId="1" applyNumberFormat="1" applyFont="1" applyFill="1" applyAlignment="1">
      <alignment vertical="top"/>
    </xf>
    <xf numFmtId="164" fontId="67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Alignment="1">
      <alignment vertical="top"/>
    </xf>
    <xf numFmtId="0" fontId="62" fillId="2" borderId="0" xfId="0" applyFont="1" applyFill="1" applyAlignment="1">
      <alignment vertical="top"/>
    </xf>
    <xf numFmtId="43" fontId="62" fillId="4" borderId="0" xfId="1" applyFont="1" applyFill="1" applyAlignment="1">
      <alignment vertical="top" wrapText="1" readingOrder="1"/>
    </xf>
    <xf numFmtId="164" fontId="63" fillId="4" borderId="0" xfId="1" applyNumberFormat="1" applyFont="1" applyFill="1" applyAlignment="1">
      <alignment vertical="top"/>
    </xf>
    <xf numFmtId="43" fontId="63" fillId="10" borderId="0" xfId="1" applyFont="1" applyFill="1" applyAlignment="1">
      <alignment vertical="top" readingOrder="1"/>
    </xf>
    <xf numFmtId="0" fontId="62" fillId="11" borderId="0" xfId="0" applyFont="1" applyFill="1" applyAlignment="1">
      <alignment vertical="top" wrapText="1"/>
    </xf>
    <xf numFmtId="43" fontId="66" fillId="7" borderId="0" xfId="1" applyFont="1" applyFill="1" applyAlignment="1">
      <alignment vertical="top" readingOrder="1"/>
    </xf>
    <xf numFmtId="164" fontId="66" fillId="7" borderId="0" xfId="1" applyNumberFormat="1" applyFont="1" applyFill="1" applyBorder="1" applyAlignment="1">
      <alignment vertical="top"/>
    </xf>
    <xf numFmtId="164" fontId="67" fillId="7" borderId="0" xfId="1" applyNumberFormat="1" applyFont="1" applyFill="1" applyBorder="1" applyAlignment="1">
      <alignment vertical="top"/>
    </xf>
    <xf numFmtId="164" fontId="66" fillId="7" borderId="0" xfId="1" applyNumberFormat="1" applyFont="1" applyFill="1" applyAlignment="1">
      <alignment vertical="top"/>
    </xf>
    <xf numFmtId="164" fontId="69" fillId="4" borderId="0" xfId="1" applyNumberFormat="1" applyFont="1" applyFill="1" applyBorder="1" applyAlignment="1">
      <alignment vertical="top"/>
    </xf>
    <xf numFmtId="43" fontId="64" fillId="4" borderId="0" xfId="1" applyFont="1" applyFill="1" applyAlignment="1">
      <alignment vertical="top" wrapText="1" readingOrder="1"/>
    </xf>
    <xf numFmtId="43" fontId="63" fillId="4" borderId="0" xfId="1" applyFont="1" applyFill="1" applyBorder="1" applyAlignment="1">
      <alignment vertical="top" wrapText="1" readingOrder="1"/>
    </xf>
    <xf numFmtId="171" fontId="67" fillId="6" borderId="0" xfId="1" applyNumberFormat="1" applyFont="1" applyFill="1" applyBorder="1" applyAlignment="1">
      <alignment vertical="top"/>
    </xf>
    <xf numFmtId="171" fontId="66" fillId="6" borderId="0" xfId="1" applyNumberFormat="1" applyFont="1" applyFill="1" applyBorder="1" applyAlignment="1">
      <alignment vertical="top"/>
    </xf>
    <xf numFmtId="171" fontId="66" fillId="7" borderId="0" xfId="1" applyNumberFormat="1" applyFont="1" applyFill="1" applyBorder="1" applyAlignment="1">
      <alignment vertical="top"/>
    </xf>
    <xf numFmtId="171" fontId="67" fillId="7" borderId="0" xfId="1" applyNumberFormat="1" applyFont="1" applyFill="1" applyBorder="1" applyAlignment="1">
      <alignment vertical="top"/>
    </xf>
    <xf numFmtId="43" fontId="62" fillId="0" borderId="0" xfId="1" applyFont="1"/>
    <xf numFmtId="43" fontId="62" fillId="0" borderId="0" xfId="1" applyFont="1" applyFill="1"/>
    <xf numFmtId="43" fontId="66" fillId="0" borderId="0" xfId="1" applyFont="1" applyFill="1" applyAlignment="1">
      <alignment vertical="top"/>
    </xf>
    <xf numFmtId="0" fontId="62" fillId="0" borderId="0" xfId="0" applyFont="1" applyAlignment="1">
      <alignment horizontal="left"/>
    </xf>
    <xf numFmtId="43" fontId="60" fillId="0" borderId="0" xfId="1" applyFont="1"/>
    <xf numFmtId="43" fontId="60" fillId="0" borderId="0" xfId="0" applyNumberFormat="1" applyFont="1"/>
    <xf numFmtId="43" fontId="60" fillId="0" borderId="0" xfId="1" applyFont="1" applyAlignment="1">
      <alignment horizontal="center"/>
    </xf>
    <xf numFmtId="0" fontId="50" fillId="0" borderId="0" xfId="0" applyFont="1" applyAlignment="1">
      <alignment horizontal="left"/>
    </xf>
    <xf numFmtId="39" fontId="51" fillId="4" borderId="0" xfId="16" applyFont="1" applyFill="1"/>
    <xf numFmtId="39" fontId="56" fillId="3" borderId="0" xfId="16" applyFont="1" applyFill="1"/>
    <xf numFmtId="39" fontId="59" fillId="10" borderId="0" xfId="16" applyFont="1" applyFill="1" applyAlignment="1">
      <alignment horizontal="left"/>
    </xf>
    <xf numFmtId="37" fontId="52" fillId="7" borderId="0" xfId="16" applyNumberFormat="1" applyFont="1" applyFill="1" applyAlignment="1">
      <alignment horizontal="left"/>
    </xf>
    <xf numFmtId="37" fontId="52" fillId="6" borderId="0" xfId="16" applyNumberFormat="1" applyFont="1" applyFill="1"/>
    <xf numFmtId="37" fontId="52" fillId="6" borderId="0" xfId="16" applyNumberFormat="1" applyFont="1" applyFill="1" applyAlignment="1">
      <alignment horizontal="left"/>
    </xf>
    <xf numFmtId="37" fontId="59" fillId="6" borderId="0" xfId="16" applyNumberFormat="1" applyFont="1" applyFill="1" applyAlignment="1">
      <alignment horizontal="left"/>
    </xf>
    <xf numFmtId="37" fontId="70" fillId="7" borderId="0" xfId="16" applyNumberFormat="1" applyFont="1" applyFill="1"/>
    <xf numFmtId="37" fontId="70" fillId="6" borderId="0" xfId="16" applyNumberFormat="1" applyFont="1" applyFill="1"/>
    <xf numFmtId="37" fontId="52" fillId="7" borderId="0" xfId="16" applyNumberFormat="1" applyFont="1" applyFill="1"/>
    <xf numFmtId="37" fontId="59" fillId="7" borderId="0" xfId="16" applyNumberFormat="1" applyFont="1" applyFill="1"/>
    <xf numFmtId="37" fontId="59" fillId="6" borderId="0" xfId="16" applyNumberFormat="1" applyFont="1" applyFill="1"/>
    <xf numFmtId="37" fontId="59" fillId="7" borderId="0" xfId="16" applyNumberFormat="1" applyFont="1" applyFill="1" applyAlignment="1">
      <alignment horizontal="right"/>
    </xf>
    <xf numFmtId="39" fontId="71" fillId="7" borderId="0" xfId="16" applyFont="1" applyFill="1" applyAlignment="1">
      <alignment horizontal="left"/>
    </xf>
    <xf numFmtId="39" fontId="71" fillId="7" borderId="0" xfId="16" applyFont="1" applyFill="1" applyAlignment="1">
      <alignment horizontal="center"/>
    </xf>
    <xf numFmtId="39" fontId="52" fillId="7" borderId="0" xfId="16" applyFont="1" applyFill="1" applyAlignment="1">
      <alignment horizontal="left"/>
    </xf>
    <xf numFmtId="39" fontId="52" fillId="7" borderId="0" xfId="16" applyFont="1" applyFill="1" applyAlignment="1">
      <alignment horizontal="center"/>
    </xf>
    <xf numFmtId="37" fontId="53" fillId="3" borderId="0" xfId="16" applyNumberFormat="1" applyFont="1" applyFill="1"/>
    <xf numFmtId="37" fontId="59" fillId="6" borderId="0" xfId="16" applyNumberFormat="1" applyFont="1" applyFill="1" applyAlignment="1">
      <alignment horizontal="center"/>
    </xf>
    <xf numFmtId="37" fontId="59" fillId="6" borderId="0" xfId="16" applyNumberFormat="1" applyFont="1" applyFill="1" applyAlignment="1">
      <alignment horizontal="center" vertical="center"/>
    </xf>
    <xf numFmtId="37" fontId="59" fillId="10" borderId="0" xfId="16" applyNumberFormat="1" applyFont="1" applyFill="1"/>
    <xf numFmtId="37" fontId="72" fillId="6" borderId="0" xfId="16" applyNumberFormat="1" applyFont="1" applyFill="1" applyAlignment="1">
      <alignment horizontal="left"/>
    </xf>
    <xf numFmtId="165" fontId="52" fillId="7" borderId="0" xfId="15" applyNumberFormat="1" applyFont="1" applyFill="1"/>
    <xf numFmtId="37" fontId="70" fillId="6" borderId="0" xfId="16" applyNumberFormat="1" applyFont="1" applyFill="1" applyAlignment="1">
      <alignment horizontal="left"/>
    </xf>
    <xf numFmtId="39" fontId="71" fillId="7" borderId="0" xfId="16" applyFont="1" applyFill="1"/>
    <xf numFmtId="39" fontId="52" fillId="7" borderId="0" xfId="16" applyFont="1" applyFill="1"/>
    <xf numFmtId="39" fontId="52" fillId="6" borderId="0" xfId="16" applyFont="1" applyFill="1"/>
    <xf numFmtId="39" fontId="59" fillId="6" borderId="0" xfId="16" applyFont="1" applyFill="1"/>
    <xf numFmtId="39" fontId="52" fillId="6" borderId="0" xfId="16" applyFont="1" applyFill="1" applyAlignment="1">
      <alignment horizontal="left"/>
    </xf>
    <xf numFmtId="39" fontId="51" fillId="6" borderId="0" xfId="16" applyFont="1" applyFill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4" xfId="0" applyBorder="1" applyAlignment="1">
      <alignment vertical="center"/>
    </xf>
    <xf numFmtId="0" fontId="60" fillId="0" borderId="15" xfId="0" applyFont="1" applyBorder="1" applyAlignment="1">
      <alignment horizontal="center" vertical="center"/>
    </xf>
    <xf numFmtId="0" fontId="77" fillId="0" borderId="14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50" fillId="15" borderId="0" xfId="0" applyFont="1" applyFill="1" applyAlignment="1">
      <alignment horizontal="left"/>
    </xf>
    <xf numFmtId="0" fontId="50" fillId="16" borderId="0" xfId="0" applyFont="1" applyFill="1" applyAlignment="1">
      <alignment horizontal="left"/>
    </xf>
    <xf numFmtId="0" fontId="50" fillId="17" borderId="0" xfId="0" applyFont="1" applyFill="1" applyAlignment="1">
      <alignment horizontal="left"/>
    </xf>
    <xf numFmtId="0" fontId="50" fillId="18" borderId="0" xfId="0" applyFont="1" applyFill="1" applyAlignment="1">
      <alignment horizontal="left"/>
    </xf>
    <xf numFmtId="0" fontId="61" fillId="14" borderId="0" xfId="0" applyFont="1" applyFill="1" applyAlignment="1">
      <alignment horizontal="left"/>
    </xf>
    <xf numFmtId="0" fontId="73" fillId="0" borderId="15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39" fontId="57" fillId="4" borderId="0" xfId="16" applyFont="1" applyFill="1" applyAlignment="1">
      <alignment horizontal="center"/>
    </xf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49" fontId="55" fillId="13" borderId="0" xfId="1" applyNumberFormat="1" applyFont="1" applyFill="1" applyBorder="1" applyAlignment="1" applyProtection="1">
      <alignment horizontal="left" vertical="center"/>
    </xf>
    <xf numFmtId="37" fontId="52" fillId="6" borderId="0" xfId="16" applyNumberFormat="1" applyFont="1" applyFill="1" applyAlignment="1">
      <alignment horizontal="left" wrapText="1"/>
    </xf>
    <xf numFmtId="37" fontId="57" fillId="4" borderId="0" xfId="16" applyNumberFormat="1" applyFont="1" applyFill="1"/>
    <xf numFmtId="43" fontId="51" fillId="4" borderId="0" xfId="1" applyFont="1" applyFill="1"/>
    <xf numFmtId="49" fontId="55" fillId="13" borderId="0" xfId="1" applyNumberFormat="1" applyFont="1" applyFill="1" applyBorder="1" applyAlignment="1" applyProtection="1">
      <alignment vertical="center"/>
    </xf>
    <xf numFmtId="37" fontId="51" fillId="4" borderId="0" xfId="16" applyNumberFormat="1" applyFont="1" applyFill="1"/>
    <xf numFmtId="37" fontId="50" fillId="6" borderId="0" xfId="16" applyNumberFormat="1" applyFont="1" applyFill="1"/>
    <xf numFmtId="37" fontId="58" fillId="7" borderId="0" xfId="16" applyNumberFormat="1" applyFont="1" applyFill="1"/>
    <xf numFmtId="37" fontId="54" fillId="6" borderId="0" xfId="16" applyNumberFormat="1" applyFont="1" applyFill="1"/>
    <xf numFmtId="37" fontId="52" fillId="6" borderId="0" xfId="16" applyNumberFormat="1" applyFont="1" applyFill="1" applyAlignment="1">
      <alignment horizontal="center"/>
    </xf>
    <xf numFmtId="37" fontId="54" fillId="7" borderId="0" xfId="16" applyNumberFormat="1" applyFont="1" applyFill="1"/>
    <xf numFmtId="39" fontId="54" fillId="6" borderId="0" xfId="16" applyFont="1" applyFill="1"/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22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39" fontId="57" fillId="4" borderId="0" xfId="16" applyFont="1" applyFill="1" applyAlignment="1">
      <alignment horizontal="center"/>
    </xf>
    <xf numFmtId="166" fontId="63" fillId="3" borderId="0" xfId="0" applyNumberFormat="1" applyFont="1" applyFill="1" applyAlignment="1">
      <alignment horizontal="center"/>
    </xf>
    <xf numFmtId="43" fontId="63" fillId="10" borderId="0" xfId="1" applyFont="1" applyFill="1" applyAlignment="1">
      <alignment horizontal="left" wrapText="1" readingOrder="1"/>
    </xf>
    <xf numFmtId="43" fontId="63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5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95250</xdr:rowOff>
    </xdr:from>
    <xdr:to>
      <xdr:col>1</xdr:col>
      <xdr:colOff>381000</xdr:colOff>
      <xdr:row>46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0975" y="857250"/>
          <a:ext cx="676275" cy="79152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</xdr:row>
      <xdr:rowOff>142875</xdr:rowOff>
    </xdr:from>
    <xdr:to>
      <xdr:col>1</xdr:col>
      <xdr:colOff>575939</xdr:colOff>
      <xdr:row>4</xdr:row>
      <xdr:rowOff>147308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33375"/>
          <a:ext cx="985514" cy="575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1323976</xdr:colOff>
      <xdr:row>13</xdr:row>
      <xdr:rowOff>57150</xdr:rowOff>
    </xdr:from>
    <xdr:ext cx="3876673" cy="179049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00226" y="2533650"/>
          <a:ext cx="3876673" cy="1790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3600" b="1">
              <a:latin typeface="Century Gothic" panose="020B0502020202020204" pitchFamily="34" charset="0"/>
            </a:rPr>
            <a:t>ESTADOS FINANCIEROS CONSOLIDADOS</a:t>
          </a:r>
        </a:p>
      </xdr:txBody>
    </xdr:sp>
    <xdr:clientData/>
  </xdr:oneCellAnchor>
  <xdr:oneCellAnchor>
    <xdr:from>
      <xdr:col>1</xdr:col>
      <xdr:colOff>1476375</xdr:colOff>
      <xdr:row>29</xdr:row>
      <xdr:rowOff>161925</xdr:rowOff>
    </xdr:from>
    <xdr:ext cx="3133725" cy="53258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52625" y="5686425"/>
          <a:ext cx="3133725" cy="5325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2800" b="1">
              <a:latin typeface="Century Gothic" panose="020B0502020202020204" pitchFamily="34" charset="0"/>
            </a:rPr>
            <a:t>AGOSTO 2024</a:t>
          </a:r>
        </a:p>
      </xdr:txBody>
    </xdr:sp>
    <xdr:clientData/>
  </xdr:oneCellAnchor>
  <xdr:oneCellAnchor>
    <xdr:from>
      <xdr:col>2</xdr:col>
      <xdr:colOff>114301</xdr:colOff>
      <xdr:row>45</xdr:row>
      <xdr:rowOff>47625</xdr:rowOff>
    </xdr:from>
    <xdr:ext cx="2028824" cy="28103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86201" y="8620125"/>
          <a:ext cx="2028824" cy="28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2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Dirección de Contraloría</a:t>
          </a:r>
          <a:endParaRPr lang="es-ES" sz="1200" b="1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59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64</xdr:row>
      <xdr:rowOff>7939</xdr:rowOff>
    </xdr:from>
    <xdr:to>
      <xdr:col>0</xdr:col>
      <xdr:colOff>715962</xdr:colOff>
      <xdr:row>108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60</xdr:row>
      <xdr:rowOff>114300</xdr:rowOff>
    </xdr:from>
    <xdr:to>
      <xdr:col>1</xdr:col>
      <xdr:colOff>601662</xdr:colOff>
      <xdr:row>63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2"/>
      <c r="B1" s="282"/>
      <c r="C1" s="282"/>
      <c r="D1" s="282"/>
    </row>
    <row r="2" spans="1:4" x14ac:dyDescent="0.25">
      <c r="A2" s="11"/>
      <c r="B2" s="284" t="s">
        <v>0</v>
      </c>
      <c r="C2" s="284"/>
      <c r="D2" s="284"/>
    </row>
    <row r="3" spans="1:4" x14ac:dyDescent="0.25">
      <c r="A3" s="11"/>
      <c r="B3" s="284" t="s">
        <v>1</v>
      </c>
      <c r="C3" s="284"/>
      <c r="D3" s="284"/>
    </row>
    <row r="4" spans="1:4" x14ac:dyDescent="0.25">
      <c r="A4" s="11"/>
      <c r="B4" s="283" t="str">
        <f>FECHA!B6</f>
        <v>Al 31 DE ENERO 2023 Y 2022</v>
      </c>
      <c r="C4" s="283"/>
      <c r="D4" s="283"/>
    </row>
    <row r="5" spans="1:4" x14ac:dyDescent="0.25">
      <c r="A5" s="11"/>
      <c r="B5" s="284" t="s">
        <v>2</v>
      </c>
      <c r="C5" s="284"/>
      <c r="D5" s="28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4" t="s">
        <v>0</v>
      </c>
      <c r="C61" s="284"/>
      <c r="D61" s="284"/>
    </row>
    <row r="62" spans="1:4" x14ac:dyDescent="0.25">
      <c r="A62" s="11"/>
      <c r="B62" s="284" t="s">
        <v>1</v>
      </c>
      <c r="C62" s="284"/>
      <c r="D62" s="284"/>
    </row>
    <row r="63" spans="1:4" x14ac:dyDescent="0.25">
      <c r="A63" s="11"/>
      <c r="B63" s="283" t="str">
        <f>B4</f>
        <v>Al 31 DE ENERO 2023 Y 2022</v>
      </c>
      <c r="C63" s="283"/>
      <c r="D63" s="283"/>
    </row>
    <row r="64" spans="1:4" x14ac:dyDescent="0.25">
      <c r="A64" s="11"/>
      <c r="B64" s="284" t="s">
        <v>2</v>
      </c>
      <c r="C64" s="284"/>
      <c r="D64" s="28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4" t="s">
        <v>0</v>
      </c>
      <c r="C109" s="284"/>
      <c r="D109" s="284"/>
    </row>
    <row r="110" spans="1:4" x14ac:dyDescent="0.25">
      <c r="A110" s="11"/>
      <c r="B110" s="284" t="s">
        <v>1</v>
      </c>
      <c r="C110" s="284"/>
      <c r="D110" s="284"/>
    </row>
    <row r="111" spans="1:4" x14ac:dyDescent="0.25">
      <c r="A111" s="11"/>
      <c r="B111" s="283" t="str">
        <f>B4</f>
        <v>Al 31 DE ENERO 2023 Y 2022</v>
      </c>
      <c r="C111" s="283"/>
      <c r="D111" s="283"/>
    </row>
    <row r="112" spans="1:4" x14ac:dyDescent="0.25">
      <c r="A112" s="11"/>
      <c r="B112" s="284" t="s">
        <v>2</v>
      </c>
      <c r="C112" s="284"/>
      <c r="D112" s="28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4" t="s">
        <v>0</v>
      </c>
      <c r="C162" s="284"/>
      <c r="D162" s="284"/>
    </row>
    <row r="163" spans="1:4" x14ac:dyDescent="0.25">
      <c r="A163" s="11"/>
      <c r="B163" s="284" t="s">
        <v>1</v>
      </c>
      <c r="C163" s="284"/>
      <c r="D163" s="284"/>
    </row>
    <row r="164" spans="1:4" x14ac:dyDescent="0.25">
      <c r="A164" s="11"/>
      <c r="B164" s="283" t="str">
        <f>B4</f>
        <v>Al 31 DE ENERO 2023 Y 2022</v>
      </c>
      <c r="C164" s="283"/>
      <c r="D164" s="283"/>
    </row>
    <row r="165" spans="1:4" x14ac:dyDescent="0.25">
      <c r="A165" s="11"/>
      <c r="B165" s="284" t="s">
        <v>2</v>
      </c>
      <c r="C165" s="284"/>
      <c r="D165" s="28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4" t="s">
        <v>0</v>
      </c>
      <c r="C222" s="284"/>
      <c r="D222" s="284"/>
    </row>
    <row r="223" spans="1:4" x14ac:dyDescent="0.25">
      <c r="A223" s="11"/>
      <c r="B223" s="284" t="s">
        <v>1</v>
      </c>
      <c r="C223" s="284"/>
      <c r="D223" s="284"/>
    </row>
    <row r="224" spans="1:4" x14ac:dyDescent="0.25">
      <c r="A224" s="11"/>
      <c r="B224" s="283" t="str">
        <f>B4</f>
        <v>Al 31 DE ENERO 2023 Y 2022</v>
      </c>
      <c r="C224" s="283"/>
      <c r="D224" s="283"/>
    </row>
    <row r="225" spans="1:4" x14ac:dyDescent="0.25">
      <c r="A225" s="11"/>
      <c r="B225" s="284" t="s">
        <v>2</v>
      </c>
      <c r="C225" s="284"/>
      <c r="D225" s="28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5">
    <tabColor theme="0"/>
  </sheetPr>
  <dimension ref="A1:D47"/>
  <sheetViews>
    <sheetView topLeftCell="A10" zoomScaleNormal="100" workbookViewId="0">
      <selection activeCell="H22" sqref="H22"/>
    </sheetView>
  </sheetViews>
  <sheetFormatPr baseColWidth="10" defaultColWidth="11.42578125" defaultRowHeight="15" x14ac:dyDescent="0.25"/>
  <cols>
    <col min="1" max="1" width="7.140625" customWidth="1"/>
    <col min="2" max="2" width="49.42578125" bestFit="1" customWidth="1"/>
    <col min="3" max="3" width="12.5703125" bestFit="1" customWidth="1"/>
    <col min="4" max="4" width="21.28515625" customWidth="1"/>
  </cols>
  <sheetData>
    <row r="1" spans="1:4" ht="15" customHeight="1" x14ac:dyDescent="0.25">
      <c r="A1" s="285"/>
      <c r="B1" s="286"/>
      <c r="C1" s="286"/>
      <c r="D1" s="286"/>
    </row>
    <row r="2" spans="1:4" x14ac:dyDescent="0.25">
      <c r="A2" s="286"/>
      <c r="B2" s="286"/>
      <c r="C2" s="286"/>
      <c r="D2" s="286"/>
    </row>
    <row r="3" spans="1:4" x14ac:dyDescent="0.25">
      <c r="A3" s="286"/>
      <c r="B3" s="286"/>
      <c r="C3" s="286"/>
      <c r="D3" s="286"/>
    </row>
    <row r="4" spans="1:4" x14ac:dyDescent="0.25">
      <c r="A4" s="286"/>
      <c r="B4" s="286"/>
      <c r="C4" s="286"/>
      <c r="D4" s="286"/>
    </row>
    <row r="5" spans="1:4" x14ac:dyDescent="0.25">
      <c r="A5" s="286"/>
      <c r="B5" s="286"/>
      <c r="C5" s="286"/>
      <c r="D5" s="286"/>
    </row>
    <row r="6" spans="1:4" x14ac:dyDescent="0.25">
      <c r="A6" s="286"/>
      <c r="B6" s="286"/>
      <c r="C6" s="286"/>
      <c r="D6" s="286"/>
    </row>
    <row r="7" spans="1:4" x14ac:dyDescent="0.25">
      <c r="A7" s="286"/>
      <c r="B7" s="286"/>
      <c r="C7" s="286"/>
      <c r="D7" s="286"/>
    </row>
    <row r="8" spans="1:4" x14ac:dyDescent="0.25">
      <c r="A8" s="286"/>
      <c r="B8" s="286"/>
      <c r="C8" s="286"/>
      <c r="D8" s="286"/>
    </row>
    <row r="9" spans="1:4" x14ac:dyDescent="0.25">
      <c r="A9" s="286"/>
      <c r="B9" s="286"/>
      <c r="C9" s="286"/>
      <c r="D9" s="286"/>
    </row>
    <row r="10" spans="1:4" x14ac:dyDescent="0.25">
      <c r="A10" s="286"/>
      <c r="B10" s="286"/>
      <c r="C10" s="286"/>
      <c r="D10" s="286"/>
    </row>
    <row r="11" spans="1:4" x14ac:dyDescent="0.25">
      <c r="A11" s="286"/>
      <c r="B11" s="286"/>
      <c r="C11" s="286"/>
      <c r="D11" s="286"/>
    </row>
    <row r="12" spans="1:4" x14ac:dyDescent="0.25">
      <c r="A12" s="286"/>
      <c r="B12" s="286"/>
      <c r="C12" s="286"/>
      <c r="D12" s="286"/>
    </row>
    <row r="13" spans="1:4" x14ac:dyDescent="0.25">
      <c r="A13" s="286"/>
      <c r="B13" s="286"/>
      <c r="C13" s="286"/>
      <c r="D13" s="286"/>
    </row>
    <row r="14" spans="1:4" x14ac:dyDescent="0.25">
      <c r="A14" s="286"/>
      <c r="B14" s="286"/>
      <c r="C14" s="286"/>
      <c r="D14" s="286"/>
    </row>
    <row r="15" spans="1:4" x14ac:dyDescent="0.25">
      <c r="A15" s="286"/>
      <c r="B15" s="286"/>
      <c r="C15" s="286"/>
      <c r="D15" s="286"/>
    </row>
    <row r="16" spans="1:4" x14ac:dyDescent="0.25">
      <c r="A16" s="286"/>
      <c r="B16" s="286"/>
      <c r="C16" s="286"/>
      <c r="D16" s="286"/>
    </row>
    <row r="17" spans="1:4" x14ac:dyDescent="0.25">
      <c r="A17" s="286"/>
      <c r="B17" s="286"/>
      <c r="C17" s="286"/>
      <c r="D17" s="286"/>
    </row>
    <row r="18" spans="1:4" x14ac:dyDescent="0.25">
      <c r="A18" s="286"/>
      <c r="B18" s="286"/>
      <c r="C18" s="286"/>
      <c r="D18" s="286"/>
    </row>
    <row r="19" spans="1:4" x14ac:dyDescent="0.25">
      <c r="A19" s="286"/>
      <c r="B19" s="286"/>
      <c r="C19" s="286"/>
      <c r="D19" s="286"/>
    </row>
    <row r="20" spans="1:4" x14ac:dyDescent="0.25">
      <c r="A20" s="286"/>
      <c r="B20" s="286"/>
      <c r="C20" s="286"/>
      <c r="D20" s="286"/>
    </row>
    <row r="21" spans="1:4" x14ac:dyDescent="0.25">
      <c r="A21" s="286"/>
      <c r="B21" s="286"/>
      <c r="C21" s="286"/>
      <c r="D21" s="286"/>
    </row>
    <row r="22" spans="1:4" x14ac:dyDescent="0.25">
      <c r="A22" s="286"/>
      <c r="B22" s="286"/>
      <c r="C22" s="286"/>
      <c r="D22" s="286"/>
    </row>
    <row r="23" spans="1:4" x14ac:dyDescent="0.25">
      <c r="A23" s="286"/>
      <c r="B23" s="286"/>
      <c r="C23" s="286"/>
      <c r="D23" s="286"/>
    </row>
    <row r="24" spans="1:4" x14ac:dyDescent="0.25">
      <c r="A24" s="286"/>
      <c r="B24" s="286"/>
      <c r="C24" s="286"/>
      <c r="D24" s="286"/>
    </row>
    <row r="25" spans="1:4" x14ac:dyDescent="0.25">
      <c r="A25" s="286"/>
      <c r="B25" s="286"/>
      <c r="C25" s="286"/>
      <c r="D25" s="286"/>
    </row>
    <row r="26" spans="1:4" x14ac:dyDescent="0.25">
      <c r="A26" s="286"/>
      <c r="B26" s="286"/>
      <c r="C26" s="286"/>
      <c r="D26" s="286"/>
    </row>
    <row r="27" spans="1:4" x14ac:dyDescent="0.25">
      <c r="A27" s="286"/>
      <c r="B27" s="286"/>
      <c r="C27" s="286"/>
      <c r="D27" s="286"/>
    </row>
    <row r="28" spans="1:4" x14ac:dyDescent="0.25">
      <c r="A28" s="286"/>
      <c r="B28" s="286"/>
      <c r="C28" s="286"/>
      <c r="D28" s="286"/>
    </row>
    <row r="29" spans="1:4" x14ac:dyDescent="0.25">
      <c r="A29" s="286"/>
      <c r="B29" s="286"/>
      <c r="C29" s="286"/>
      <c r="D29" s="286"/>
    </row>
    <row r="30" spans="1:4" x14ac:dyDescent="0.25">
      <c r="A30" s="286"/>
      <c r="B30" s="286"/>
      <c r="C30" s="286"/>
      <c r="D30" s="286"/>
    </row>
    <row r="31" spans="1:4" x14ac:dyDescent="0.25">
      <c r="A31" s="286"/>
      <c r="B31" s="286"/>
      <c r="C31" s="286"/>
      <c r="D31" s="286"/>
    </row>
    <row r="32" spans="1:4" x14ac:dyDescent="0.25">
      <c r="A32" s="286"/>
      <c r="B32" s="286"/>
      <c r="C32" s="286"/>
      <c r="D32" s="286"/>
    </row>
    <row r="33" spans="1:4" x14ac:dyDescent="0.25">
      <c r="A33" s="286"/>
      <c r="B33" s="286"/>
      <c r="C33" s="286"/>
      <c r="D33" s="286"/>
    </row>
    <row r="34" spans="1:4" x14ac:dyDescent="0.25">
      <c r="A34" s="286"/>
      <c r="B34" s="286"/>
      <c r="C34" s="286"/>
      <c r="D34" s="286"/>
    </row>
    <row r="35" spans="1:4" x14ac:dyDescent="0.25">
      <c r="A35" s="286"/>
      <c r="B35" s="286"/>
      <c r="C35" s="286"/>
      <c r="D35" s="286"/>
    </row>
    <row r="36" spans="1:4" x14ac:dyDescent="0.25">
      <c r="A36" s="286"/>
      <c r="B36" s="286"/>
      <c r="C36" s="286"/>
      <c r="D36" s="286"/>
    </row>
    <row r="37" spans="1:4" x14ac:dyDescent="0.25">
      <c r="A37" s="286"/>
      <c r="B37" s="286"/>
      <c r="C37" s="286"/>
      <c r="D37" s="286"/>
    </row>
    <row r="38" spans="1:4" x14ac:dyDescent="0.25">
      <c r="A38" s="286"/>
      <c r="B38" s="286"/>
      <c r="C38" s="286"/>
      <c r="D38" s="286"/>
    </row>
    <row r="39" spans="1:4" x14ac:dyDescent="0.25">
      <c r="A39" s="286"/>
      <c r="B39" s="286"/>
      <c r="C39" s="286"/>
      <c r="D39" s="286"/>
    </row>
    <row r="40" spans="1:4" x14ac:dyDescent="0.25">
      <c r="A40" s="286"/>
      <c r="B40" s="286"/>
      <c r="C40" s="286"/>
      <c r="D40" s="286"/>
    </row>
    <row r="41" spans="1:4" x14ac:dyDescent="0.25">
      <c r="A41" s="286"/>
      <c r="B41" s="286"/>
      <c r="C41" s="286"/>
      <c r="D41" s="286"/>
    </row>
    <row r="42" spans="1:4" x14ac:dyDescent="0.25">
      <c r="A42" s="286"/>
      <c r="B42" s="286"/>
      <c r="C42" s="286"/>
      <c r="D42" s="286"/>
    </row>
    <row r="43" spans="1:4" x14ac:dyDescent="0.25">
      <c r="A43" s="286"/>
      <c r="B43" s="286"/>
      <c r="C43" s="286"/>
      <c r="D43" s="286"/>
    </row>
    <row r="44" spans="1:4" x14ac:dyDescent="0.25">
      <c r="A44" s="286"/>
      <c r="B44" s="286"/>
      <c r="C44" s="286"/>
      <c r="D44" s="286"/>
    </row>
    <row r="45" spans="1:4" x14ac:dyDescent="0.25">
      <c r="A45" s="286"/>
      <c r="B45" s="286"/>
      <c r="C45" s="286"/>
      <c r="D45" s="286"/>
    </row>
    <row r="46" spans="1:4" x14ac:dyDescent="0.25">
      <c r="A46" s="286"/>
      <c r="B46" s="286"/>
      <c r="C46" s="286"/>
      <c r="D46" s="286"/>
    </row>
    <row r="47" spans="1:4" x14ac:dyDescent="0.25">
      <c r="A47" s="286"/>
      <c r="B47" s="286"/>
      <c r="C47" s="286"/>
      <c r="D47" s="286"/>
    </row>
  </sheetData>
  <mergeCells count="1">
    <mergeCell ref="A1:D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>
    <tabColor theme="7"/>
  </sheetPr>
  <dimension ref="A1:I167"/>
  <sheetViews>
    <sheetView tabSelected="1" topLeftCell="A93" zoomScaleNormal="100" workbookViewId="0">
      <selection activeCell="I10" sqref="I10"/>
    </sheetView>
  </sheetViews>
  <sheetFormatPr baseColWidth="10" defaultColWidth="8.28515625" defaultRowHeight="17.25" x14ac:dyDescent="0.3"/>
  <cols>
    <col min="1" max="1" width="13.7109375" style="207" customWidth="1"/>
    <col min="2" max="2" width="69.140625" style="232" customWidth="1"/>
    <col min="3" max="3" width="20" style="232" customWidth="1"/>
    <col min="4" max="4" width="23.140625" style="232" customWidth="1"/>
    <col min="5" max="5" width="1.5703125" style="206" customWidth="1"/>
    <col min="6" max="6" width="7.7109375" style="235" bestFit="1" customWidth="1"/>
    <col min="7" max="7" width="8.28515625" style="206" customWidth="1"/>
    <col min="8" max="9" width="20.5703125" style="206" bestFit="1" customWidth="1"/>
    <col min="10" max="10" width="19.85546875" style="206" bestFit="1" customWidth="1"/>
    <col min="11" max="11" width="18.140625" style="206" customWidth="1"/>
    <col min="12" max="178" width="8.28515625" style="206" customWidth="1"/>
    <col min="179" max="16384" width="8.28515625" style="206"/>
  </cols>
  <sheetData>
    <row r="1" spans="1:9" x14ac:dyDescent="0.3">
      <c r="A1" s="287" t="s">
        <v>0</v>
      </c>
      <c r="B1" s="287"/>
      <c r="C1" s="287"/>
      <c r="D1" s="266"/>
    </row>
    <row r="2" spans="1:9" x14ac:dyDescent="0.3">
      <c r="A2" s="287" t="s">
        <v>535</v>
      </c>
      <c r="B2" s="287"/>
      <c r="C2" s="287"/>
      <c r="D2" s="266"/>
    </row>
    <row r="3" spans="1:9" x14ac:dyDescent="0.3">
      <c r="A3" s="287" t="str">
        <f>+FECHAS!B4</f>
        <v>AL 31 DE AGOSTO 2024 Y 2023</v>
      </c>
      <c r="B3" s="287"/>
      <c r="C3" s="287"/>
      <c r="D3" s="266"/>
      <c r="I3" s="159"/>
    </row>
    <row r="4" spans="1:9" x14ac:dyDescent="0.3">
      <c r="A4" s="287" t="s">
        <v>2</v>
      </c>
      <c r="B4" s="287"/>
      <c r="C4" s="287"/>
      <c r="D4" s="266"/>
    </row>
    <row r="5" spans="1:9" x14ac:dyDescent="0.3">
      <c r="B5" s="208" t="s">
        <v>536</v>
      </c>
      <c r="C5" s="274" t="s">
        <v>579</v>
      </c>
      <c r="D5" s="270" t="s">
        <v>578</v>
      </c>
    </row>
    <row r="6" spans="1:9" x14ac:dyDescent="0.3">
      <c r="B6" s="209" t="s">
        <v>586</v>
      </c>
      <c r="C6" s="276">
        <v>1988224922.45</v>
      </c>
      <c r="D6" s="210">
        <v>1901242875.1300001</v>
      </c>
    </row>
    <row r="7" spans="1:9" x14ac:dyDescent="0.3">
      <c r="B7" s="209" t="s">
        <v>537</v>
      </c>
      <c r="C7" s="210">
        <v>242073173.17000002</v>
      </c>
      <c r="D7" s="210">
        <v>141486747.14000002</v>
      </c>
    </row>
    <row r="8" spans="1:9" hidden="1" x14ac:dyDescent="0.3">
      <c r="B8" s="209" t="s">
        <v>619</v>
      </c>
      <c r="C8" s="210">
        <v>0</v>
      </c>
      <c r="D8" s="210">
        <v>0</v>
      </c>
    </row>
    <row r="9" spans="1:9" x14ac:dyDescent="0.3">
      <c r="B9" s="209" t="s">
        <v>538</v>
      </c>
      <c r="C9" s="210">
        <v>391285390.45000005</v>
      </c>
      <c r="D9" s="210">
        <v>390482849.69999999</v>
      </c>
    </row>
    <row r="10" spans="1:9" x14ac:dyDescent="0.3">
      <c r="B10" s="209" t="s">
        <v>539</v>
      </c>
      <c r="C10" s="210">
        <v>-201249922.38</v>
      </c>
      <c r="D10" s="210">
        <v>-215459504.00999999</v>
      </c>
    </row>
    <row r="11" spans="1:9" x14ac:dyDescent="0.3">
      <c r="B11" s="209" t="s">
        <v>587</v>
      </c>
      <c r="C11" s="210">
        <v>-200090655.83000001</v>
      </c>
      <c r="D11" s="210">
        <v>-212634240.81999999</v>
      </c>
    </row>
    <row r="12" spans="1:9" x14ac:dyDescent="0.3">
      <c r="B12" s="209" t="s">
        <v>540</v>
      </c>
      <c r="C12" s="210">
        <v>-1978224154.0999999</v>
      </c>
      <c r="D12" s="210">
        <v>-1559533205.4200001</v>
      </c>
    </row>
    <row r="13" spans="1:9" x14ac:dyDescent="0.3">
      <c r="B13" s="209" t="s">
        <v>541</v>
      </c>
      <c r="C13" s="210">
        <v>-51565809.210000008</v>
      </c>
      <c r="D13" s="210">
        <v>-12206779.01</v>
      </c>
    </row>
    <row r="14" spans="1:9" x14ac:dyDescent="0.3">
      <c r="B14" s="211" t="s">
        <v>588</v>
      </c>
      <c r="C14" s="210">
        <v>1396784544.7400033</v>
      </c>
      <c r="D14" s="210">
        <v>-2171924758.1300035</v>
      </c>
    </row>
    <row r="15" spans="1:9" hidden="1" x14ac:dyDescent="0.3">
      <c r="B15" s="209" t="s">
        <v>542</v>
      </c>
      <c r="C15" s="210">
        <v>0</v>
      </c>
      <c r="D15" s="210"/>
    </row>
    <row r="16" spans="1:9" x14ac:dyDescent="0.3">
      <c r="B16" s="211"/>
      <c r="C16" s="210"/>
      <c r="D16" s="206"/>
    </row>
    <row r="17" spans="2:9" x14ac:dyDescent="0.3">
      <c r="B17" s="212" t="s">
        <v>616</v>
      </c>
      <c r="C17" s="213">
        <f>C6+C7+C9+C10+C11+C12+C13+C14+C8</f>
        <v>1587237489.2900031</v>
      </c>
      <c r="D17" s="213">
        <f>D6+D7+D9+D10+D11+D12+D13+D14+D8+D15</f>
        <v>-1738546015.4200034</v>
      </c>
    </row>
    <row r="18" spans="2:9" x14ac:dyDescent="0.3">
      <c r="B18" s="212"/>
      <c r="C18" s="210"/>
      <c r="D18" s="210"/>
      <c r="I18" s="277"/>
    </row>
    <row r="19" spans="2:9" x14ac:dyDescent="0.3">
      <c r="B19" s="206"/>
      <c r="D19" s="210"/>
    </row>
    <row r="20" spans="2:9" x14ac:dyDescent="0.3">
      <c r="B20" s="212"/>
      <c r="C20" s="214"/>
      <c r="D20" s="215"/>
    </row>
    <row r="21" spans="2:9" x14ac:dyDescent="0.3">
      <c r="B21" s="212" t="s">
        <v>589</v>
      </c>
      <c r="C21" s="210"/>
      <c r="D21" s="215"/>
    </row>
    <row r="22" spans="2:9" x14ac:dyDescent="0.3">
      <c r="B22" s="211" t="s">
        <v>590</v>
      </c>
      <c r="C22" s="210">
        <v>45300371.389999986</v>
      </c>
      <c r="D22" s="210">
        <v>-8442658.690000087</v>
      </c>
    </row>
    <row r="23" spans="2:9" x14ac:dyDescent="0.3">
      <c r="B23" s="211" t="s">
        <v>620</v>
      </c>
      <c r="C23" s="210"/>
      <c r="D23" s="215"/>
    </row>
    <row r="24" spans="2:9" x14ac:dyDescent="0.3">
      <c r="B24" s="211" t="s">
        <v>591</v>
      </c>
      <c r="C24" s="210">
        <v>-17302911344.73</v>
      </c>
      <c r="D24" s="215">
        <v>-19432256006.540001</v>
      </c>
    </row>
    <row r="25" spans="2:9" x14ac:dyDescent="0.3">
      <c r="B25" s="211" t="s">
        <v>592</v>
      </c>
      <c r="C25" s="210">
        <v>17376201945.07</v>
      </c>
      <c r="D25" s="215">
        <v>16208189450.530001</v>
      </c>
    </row>
    <row r="26" spans="2:9" x14ac:dyDescent="0.3">
      <c r="B26" s="211" t="s">
        <v>593</v>
      </c>
      <c r="C26" s="210">
        <v>-106825167.71000004</v>
      </c>
      <c r="D26" s="210">
        <v>-32093014.900000215</v>
      </c>
    </row>
    <row r="27" spans="2:9" x14ac:dyDescent="0.3">
      <c r="B27" s="211" t="s">
        <v>594</v>
      </c>
      <c r="C27" s="210">
        <v>0</v>
      </c>
      <c r="D27" s="210">
        <v>-14776837.759999998</v>
      </c>
    </row>
    <row r="28" spans="2:9" x14ac:dyDescent="0.3">
      <c r="B28" s="211" t="s">
        <v>595</v>
      </c>
      <c r="C28" s="215">
        <v>36607100.57</v>
      </c>
      <c r="D28" s="210"/>
    </row>
    <row r="29" spans="2:9" x14ac:dyDescent="0.3">
      <c r="B29" s="211" t="s">
        <v>543</v>
      </c>
      <c r="C29" s="215"/>
      <c r="D29" s="210"/>
    </row>
    <row r="30" spans="2:9" x14ac:dyDescent="0.3">
      <c r="B30" s="211" t="s">
        <v>544</v>
      </c>
      <c r="C30" s="210"/>
      <c r="D30" s="215"/>
    </row>
    <row r="31" spans="2:9" x14ac:dyDescent="0.3">
      <c r="B31" s="211" t="s">
        <v>545</v>
      </c>
      <c r="C31" s="210"/>
      <c r="D31" s="215"/>
    </row>
    <row r="32" spans="2:9" hidden="1" x14ac:dyDescent="0.3">
      <c r="B32" s="211" t="s">
        <v>546</v>
      </c>
      <c r="C32" s="210">
        <v>0</v>
      </c>
      <c r="D32" s="215">
        <v>0</v>
      </c>
    </row>
    <row r="33" spans="2:4" x14ac:dyDescent="0.3">
      <c r="B33" s="210"/>
      <c r="C33" s="210"/>
      <c r="D33" s="215"/>
    </row>
    <row r="34" spans="2:4" x14ac:dyDescent="0.3">
      <c r="B34" s="212" t="s">
        <v>617</v>
      </c>
      <c r="C34" s="213">
        <f>C22+C25+C27+C28+C29+C30+C32+C24+C26</f>
        <v>48372904.589999199</v>
      </c>
      <c r="D34" s="213">
        <f>+D22+D24+D25+D26+D27+D28+D23</f>
        <v>-3279379067.3599992</v>
      </c>
    </row>
    <row r="35" spans="2:4" x14ac:dyDescent="0.3">
      <c r="B35" s="212"/>
      <c r="D35" s="210"/>
    </row>
    <row r="36" spans="2:4" x14ac:dyDescent="0.3">
      <c r="B36" s="210"/>
      <c r="C36" s="210"/>
      <c r="D36" s="206"/>
    </row>
    <row r="37" spans="2:4" x14ac:dyDescent="0.3">
      <c r="B37" s="212" t="s">
        <v>569</v>
      </c>
      <c r="C37" s="210"/>
      <c r="D37" s="210"/>
    </row>
    <row r="38" spans="2:4" x14ac:dyDescent="0.3">
      <c r="B38" s="209" t="s">
        <v>596</v>
      </c>
      <c r="C38" s="280">
        <v>25981639390.939999</v>
      </c>
      <c r="D38" s="215">
        <v>25664712556.880001</v>
      </c>
    </row>
    <row r="39" spans="2:4" x14ac:dyDescent="0.3">
      <c r="B39" s="209" t="s">
        <v>597</v>
      </c>
      <c r="C39" s="280">
        <v>-26297518018.390003</v>
      </c>
      <c r="D39" s="215">
        <v>-25760282376.43</v>
      </c>
    </row>
    <row r="40" spans="2:4" x14ac:dyDescent="0.3">
      <c r="B40" s="209" t="s">
        <v>598</v>
      </c>
      <c r="C40" s="281">
        <v>770018766.83999991</v>
      </c>
      <c r="D40" s="215">
        <v>4500099198.6899996</v>
      </c>
    </row>
    <row r="41" spans="2:4" x14ac:dyDescent="0.3">
      <c r="B41" s="209" t="s">
        <v>599</v>
      </c>
      <c r="C41" s="281">
        <v>-2162444146.75</v>
      </c>
      <c r="D41" s="215">
        <v>-2393869418.8099999</v>
      </c>
    </row>
    <row r="42" spans="2:4" x14ac:dyDescent="0.3">
      <c r="B42" s="211" t="s">
        <v>600</v>
      </c>
      <c r="C42" s="215">
        <v>0</v>
      </c>
      <c r="D42" s="215">
        <v>2499999999.999999</v>
      </c>
    </row>
    <row r="43" spans="2:4" x14ac:dyDescent="0.3">
      <c r="B43" s="211"/>
      <c r="C43" s="215"/>
      <c r="D43" s="215"/>
    </row>
    <row r="44" spans="2:4" x14ac:dyDescent="0.3">
      <c r="B44" s="212" t="s">
        <v>618</v>
      </c>
      <c r="C44" s="210"/>
      <c r="D44" s="206"/>
    </row>
    <row r="45" spans="2:4" x14ac:dyDescent="0.3">
      <c r="B45" s="212"/>
      <c r="C45" s="213">
        <f>C38+C39+C40+C41+C42</f>
        <v>-1708304007.3600047</v>
      </c>
      <c r="D45" s="217">
        <f>SUM(D38:D43)</f>
        <v>4510659960.3299999</v>
      </c>
    </row>
    <row r="46" spans="2:4" x14ac:dyDescent="0.3">
      <c r="B46" s="210"/>
      <c r="C46" s="210"/>
      <c r="D46" s="210"/>
    </row>
    <row r="47" spans="2:4" x14ac:dyDescent="0.3">
      <c r="B47" s="212" t="s">
        <v>570</v>
      </c>
      <c r="C47" s="216">
        <f>C45+C34+C17</f>
        <v>-72693613.480002403</v>
      </c>
      <c r="D47" s="216">
        <f>+D17+D34+D45</f>
        <v>-507265122.45000267</v>
      </c>
    </row>
    <row r="48" spans="2:4" x14ac:dyDescent="0.3">
      <c r="B48" s="217"/>
      <c r="C48" s="210"/>
      <c r="D48" s="210"/>
    </row>
    <row r="49" spans="1:9" x14ac:dyDescent="0.3">
      <c r="B49" s="212" t="s">
        <v>571</v>
      </c>
      <c r="C49" s="218">
        <v>2474337131.77</v>
      </c>
      <c r="D49" s="218">
        <v>2306503816.9300003</v>
      </c>
    </row>
    <row r="50" spans="1:9" x14ac:dyDescent="0.3">
      <c r="B50" s="217"/>
      <c r="C50" s="210"/>
      <c r="D50" s="210"/>
    </row>
    <row r="51" spans="1:9" x14ac:dyDescent="0.3">
      <c r="B51" s="212" t="s">
        <v>572</v>
      </c>
      <c r="C51" s="218">
        <v>2401643518.29</v>
      </c>
      <c r="D51" s="218">
        <v>1799238694.48</v>
      </c>
      <c r="I51" s="273"/>
    </row>
    <row r="52" spans="1:9" x14ac:dyDescent="0.3">
      <c r="B52" s="212"/>
      <c r="C52" s="218"/>
      <c r="D52" s="218"/>
    </row>
    <row r="53" spans="1:9" x14ac:dyDescent="0.3">
      <c r="B53" s="212"/>
      <c r="C53" s="218"/>
      <c r="D53" s="218"/>
    </row>
    <row r="54" spans="1:9" x14ac:dyDescent="0.3">
      <c r="B54" s="212"/>
      <c r="C54" s="218"/>
      <c r="D54" s="218"/>
    </row>
    <row r="55" spans="1:9" x14ac:dyDescent="0.3">
      <c r="B55" s="212"/>
      <c r="C55" s="218"/>
      <c r="D55" s="218"/>
    </row>
    <row r="56" spans="1:9" x14ac:dyDescent="0.3">
      <c r="B56" s="212"/>
      <c r="C56" s="218"/>
      <c r="D56" s="218"/>
    </row>
    <row r="57" spans="1:9" x14ac:dyDescent="0.3">
      <c r="B57" s="212"/>
      <c r="C57" s="218"/>
      <c r="D57" s="218"/>
    </row>
    <row r="58" spans="1:9" x14ac:dyDescent="0.3">
      <c r="B58" s="219" t="s">
        <v>534</v>
      </c>
      <c r="C58" s="220" t="s">
        <v>547</v>
      </c>
      <c r="D58" s="220"/>
    </row>
    <row r="59" spans="1:9" x14ac:dyDescent="0.3">
      <c r="B59" s="221" t="s">
        <v>548</v>
      </c>
      <c r="C59" s="222" t="s">
        <v>549</v>
      </c>
      <c r="D59" s="222"/>
    </row>
    <row r="60" spans="1:9" x14ac:dyDescent="0.3">
      <c r="B60" s="217"/>
      <c r="C60" s="223">
        <v>4</v>
      </c>
      <c r="D60" s="223"/>
    </row>
    <row r="61" spans="1:9" x14ac:dyDescent="0.3">
      <c r="A61" s="206"/>
      <c r="B61" s="224" t="s">
        <v>0</v>
      </c>
      <c r="C61" s="210"/>
      <c r="D61" s="210"/>
    </row>
    <row r="62" spans="1:9" x14ac:dyDescent="0.3">
      <c r="A62" s="206"/>
      <c r="B62" s="224" t="s">
        <v>535</v>
      </c>
      <c r="C62" s="210"/>
      <c r="D62" s="210"/>
    </row>
    <row r="63" spans="1:9" x14ac:dyDescent="0.3">
      <c r="A63" s="206"/>
      <c r="B63" s="225" t="str">
        <f>+A3</f>
        <v>AL 31 DE AGOSTO 2024 Y 2023</v>
      </c>
      <c r="C63" s="210"/>
      <c r="D63" s="210"/>
    </row>
    <row r="64" spans="1:9" x14ac:dyDescent="0.3">
      <c r="A64" s="206"/>
      <c r="B64" s="225" t="s">
        <v>2</v>
      </c>
      <c r="C64" s="210"/>
      <c r="D64" s="210"/>
    </row>
    <row r="65" spans="2:4" x14ac:dyDescent="0.3">
      <c r="B65" s="226"/>
      <c r="C65" s="226" t="str">
        <f>+C5</f>
        <v xml:space="preserve">                         2024</v>
      </c>
      <c r="D65" s="270" t="s">
        <v>578</v>
      </c>
    </row>
    <row r="66" spans="2:4" x14ac:dyDescent="0.3">
      <c r="B66" s="210"/>
      <c r="C66" s="210"/>
      <c r="D66" s="210"/>
    </row>
    <row r="67" spans="2:4" ht="34.5" x14ac:dyDescent="0.3">
      <c r="B67" s="271" t="s">
        <v>601</v>
      </c>
      <c r="C67" s="210"/>
      <c r="D67" s="210"/>
    </row>
    <row r="68" spans="2:4" x14ac:dyDescent="0.3">
      <c r="B68" s="211" t="s">
        <v>533</v>
      </c>
      <c r="C68" s="210"/>
      <c r="D68" s="210"/>
    </row>
    <row r="69" spans="2:4" x14ac:dyDescent="0.3">
      <c r="B69" s="211" t="s">
        <v>602</v>
      </c>
      <c r="C69" s="206">
        <v>426061499.56000036</v>
      </c>
      <c r="D69" s="215">
        <v>641532293.66000032</v>
      </c>
    </row>
    <row r="70" spans="2:4" x14ac:dyDescent="0.3">
      <c r="B70" s="211"/>
      <c r="C70" s="210"/>
      <c r="D70" s="210"/>
    </row>
    <row r="71" spans="2:4" ht="34.5" x14ac:dyDescent="0.3">
      <c r="B71" s="271" t="s">
        <v>603</v>
      </c>
      <c r="C71" s="206"/>
      <c r="D71" s="210"/>
    </row>
    <row r="72" spans="2:4" x14ac:dyDescent="0.3">
      <c r="B72" s="211" t="s">
        <v>533</v>
      </c>
      <c r="C72" s="210"/>
      <c r="D72" s="210"/>
    </row>
    <row r="73" spans="2:4" x14ac:dyDescent="0.3">
      <c r="B73" s="211"/>
      <c r="C73" s="279"/>
      <c r="D73" s="210"/>
    </row>
    <row r="74" spans="2:4" x14ac:dyDescent="0.3">
      <c r="B74" s="211"/>
      <c r="C74" s="210"/>
      <c r="D74" s="210"/>
    </row>
    <row r="75" spans="2:4" x14ac:dyDescent="0.3">
      <c r="B75" s="211" t="s">
        <v>550</v>
      </c>
      <c r="C75" s="210"/>
      <c r="D75" s="210"/>
    </row>
    <row r="76" spans="2:4" x14ac:dyDescent="0.3">
      <c r="B76" s="227" t="s">
        <v>604</v>
      </c>
      <c r="C76" s="210"/>
      <c r="D76" s="210"/>
    </row>
    <row r="77" spans="2:4" x14ac:dyDescent="0.3">
      <c r="B77" s="211" t="s">
        <v>605</v>
      </c>
      <c r="C77" s="275">
        <v>0</v>
      </c>
      <c r="D77" s="210">
        <v>8065793</v>
      </c>
    </row>
    <row r="78" spans="2:4" x14ac:dyDescent="0.3">
      <c r="B78" s="211" t="s">
        <v>606</v>
      </c>
      <c r="C78" s="210"/>
      <c r="D78" s="210"/>
    </row>
    <row r="79" spans="2:4" x14ac:dyDescent="0.3">
      <c r="B79" s="211" t="s">
        <v>607</v>
      </c>
      <c r="C79" s="210"/>
      <c r="D79" s="210"/>
    </row>
    <row r="80" spans="2:4" x14ac:dyDescent="0.3">
      <c r="B80" s="211" t="s">
        <v>608</v>
      </c>
      <c r="C80" s="278">
        <v>41781658.310000002</v>
      </c>
      <c r="D80" s="210">
        <v>8523279.4499999993</v>
      </c>
    </row>
    <row r="81" spans="2:4" x14ac:dyDescent="0.3">
      <c r="B81" s="211" t="s">
        <v>609</v>
      </c>
      <c r="C81" s="278">
        <v>390205634.07999998</v>
      </c>
      <c r="D81" s="228">
        <v>112155891.68000001</v>
      </c>
    </row>
    <row r="82" spans="2:4" x14ac:dyDescent="0.3">
      <c r="B82" s="211"/>
      <c r="C82" s="228"/>
      <c r="D82" s="228"/>
    </row>
    <row r="83" spans="2:4" x14ac:dyDescent="0.3">
      <c r="B83" s="227" t="s">
        <v>551</v>
      </c>
      <c r="C83" s="215"/>
      <c r="D83" s="215"/>
    </row>
    <row r="84" spans="2:4" hidden="1" x14ac:dyDescent="0.3">
      <c r="B84" s="211" t="s">
        <v>605</v>
      </c>
      <c r="C84" s="215">
        <v>0</v>
      </c>
      <c r="D84" s="215">
        <v>0</v>
      </c>
    </row>
    <row r="85" spans="2:4" x14ac:dyDescent="0.3">
      <c r="B85" s="211" t="s">
        <v>610</v>
      </c>
      <c r="C85" s="215"/>
      <c r="D85" s="215"/>
    </row>
    <row r="86" spans="2:4" x14ac:dyDescent="0.3">
      <c r="B86" s="211" t="s">
        <v>607</v>
      </c>
      <c r="C86" s="215"/>
      <c r="D86" s="215"/>
    </row>
    <row r="87" spans="2:4" x14ac:dyDescent="0.3">
      <c r="B87" s="211" t="s">
        <v>608</v>
      </c>
      <c r="C87" s="215">
        <v>-38970517.07</v>
      </c>
      <c r="D87" s="215">
        <v>-7827310.1699999999</v>
      </c>
    </row>
    <row r="88" spans="2:4" x14ac:dyDescent="0.3">
      <c r="B88" s="211" t="s">
        <v>609</v>
      </c>
      <c r="C88" s="275">
        <v>-113462.78</v>
      </c>
      <c r="D88" s="215"/>
    </row>
    <row r="89" spans="2:4" x14ac:dyDescent="0.3">
      <c r="B89" s="211"/>
      <c r="C89" s="228"/>
      <c r="D89" s="228"/>
    </row>
    <row r="90" spans="2:4" x14ac:dyDescent="0.3">
      <c r="B90" s="211" t="s">
        <v>552</v>
      </c>
      <c r="C90" s="206">
        <v>96982744.519999996</v>
      </c>
      <c r="D90" s="210">
        <v>51825427.289999999</v>
      </c>
    </row>
    <row r="91" spans="2:4" x14ac:dyDescent="0.3">
      <c r="B91" s="211"/>
      <c r="C91" s="210"/>
      <c r="D91" s="210"/>
    </row>
    <row r="92" spans="2:4" x14ac:dyDescent="0.3">
      <c r="B92" s="227" t="s">
        <v>553</v>
      </c>
      <c r="C92" s="210"/>
      <c r="D92" s="210"/>
    </row>
    <row r="93" spans="2:4" x14ac:dyDescent="0.3">
      <c r="B93" s="211" t="s">
        <v>611</v>
      </c>
      <c r="C93" s="206">
        <v>-6179668.6200017929</v>
      </c>
      <c r="D93" s="210">
        <v>-700924.36000299454</v>
      </c>
    </row>
    <row r="94" spans="2:4" x14ac:dyDescent="0.3">
      <c r="B94" s="211" t="s">
        <v>609</v>
      </c>
      <c r="C94" s="206">
        <v>-217412303.44000006</v>
      </c>
      <c r="D94" s="210">
        <v>-417842543.5999999</v>
      </c>
    </row>
    <row r="95" spans="2:4" x14ac:dyDescent="0.3">
      <c r="B95" s="211" t="s">
        <v>612</v>
      </c>
      <c r="C95" s="206">
        <v>14149156.620000005</v>
      </c>
      <c r="D95" s="210">
        <v>140118067.21000001</v>
      </c>
    </row>
    <row r="96" spans="2:4" x14ac:dyDescent="0.3">
      <c r="B96" s="211" t="s">
        <v>613</v>
      </c>
      <c r="C96" s="206">
        <v>98921592.49000001</v>
      </c>
      <c r="D96" s="210">
        <v>-48604513.530000001</v>
      </c>
    </row>
    <row r="97" spans="2:4" x14ac:dyDescent="0.3">
      <c r="B97" s="211" t="s">
        <v>614</v>
      </c>
      <c r="C97" s="206">
        <v>781811155.62000513</v>
      </c>
      <c r="D97" s="210">
        <v>-2225791476.0500002</v>
      </c>
    </row>
    <row r="98" spans="2:4" x14ac:dyDescent="0.3">
      <c r="B98" s="211" t="s">
        <v>615</v>
      </c>
      <c r="C98" s="210">
        <f>SUM(C77:C97)</f>
        <v>1161175989.7300034</v>
      </c>
      <c r="D98" s="210">
        <f>SUM(D77:D97)</f>
        <v>-2380078309.0800033</v>
      </c>
    </row>
    <row r="99" spans="2:4" x14ac:dyDescent="0.3">
      <c r="B99" s="210"/>
      <c r="C99" s="210"/>
      <c r="D99" s="210"/>
    </row>
    <row r="100" spans="2:4" x14ac:dyDescent="0.3">
      <c r="B100" s="212" t="s">
        <v>554</v>
      </c>
      <c r="C100" s="272">
        <f>+C98+C69</f>
        <v>1587237489.2900038</v>
      </c>
      <c r="D100" s="216">
        <f>+D98+D69</f>
        <v>-1738546015.4200029</v>
      </c>
    </row>
    <row r="101" spans="2:4" x14ac:dyDescent="0.3">
      <c r="B101" s="229"/>
      <c r="C101" s="210"/>
      <c r="D101" s="210"/>
    </row>
    <row r="102" spans="2:4" x14ac:dyDescent="0.3">
      <c r="B102" s="229"/>
      <c r="C102" s="210"/>
      <c r="D102" s="210"/>
    </row>
    <row r="103" spans="2:4" x14ac:dyDescent="0.3">
      <c r="B103" s="229"/>
      <c r="C103" s="210"/>
      <c r="D103" s="210"/>
    </row>
    <row r="104" spans="2:4" x14ac:dyDescent="0.3">
      <c r="B104" s="229"/>
      <c r="C104" s="210"/>
      <c r="D104" s="210"/>
    </row>
    <row r="105" spans="2:4" x14ac:dyDescent="0.3">
      <c r="B105" s="229"/>
      <c r="C105" s="210"/>
      <c r="D105" s="210"/>
    </row>
    <row r="106" spans="2:4" x14ac:dyDescent="0.3">
      <c r="B106" s="229"/>
      <c r="C106" s="210"/>
      <c r="D106" s="210"/>
    </row>
    <row r="107" spans="2:4" x14ac:dyDescent="0.3">
      <c r="B107" s="212"/>
      <c r="C107" s="215"/>
      <c r="D107" s="215"/>
    </row>
    <row r="108" spans="2:4" x14ac:dyDescent="0.3">
      <c r="B108" s="219" t="s">
        <v>534</v>
      </c>
      <c r="C108" s="220" t="s">
        <v>547</v>
      </c>
      <c r="D108" s="220"/>
    </row>
    <row r="109" spans="2:4" x14ac:dyDescent="0.3">
      <c r="B109" s="221" t="s">
        <v>548</v>
      </c>
      <c r="C109" s="222" t="s">
        <v>549</v>
      </c>
      <c r="D109" s="222"/>
    </row>
    <row r="110" spans="2:4" x14ac:dyDescent="0.3">
      <c r="B110" s="217"/>
      <c r="C110" s="210"/>
      <c r="D110" s="210"/>
    </row>
    <row r="111" spans="2:4" x14ac:dyDescent="0.3">
      <c r="B111" s="219"/>
      <c r="C111" s="230"/>
      <c r="D111" s="230"/>
    </row>
    <row r="112" spans="2:4" x14ac:dyDescent="0.3">
      <c r="B112" s="219"/>
      <c r="C112" s="231"/>
      <c r="D112" s="231"/>
    </row>
    <row r="113" spans="2:4" x14ac:dyDescent="0.3">
      <c r="C113" s="223">
        <v>5</v>
      </c>
      <c r="D113" s="223"/>
    </row>
    <row r="114" spans="2:4" x14ac:dyDescent="0.3">
      <c r="B114" s="210"/>
      <c r="C114" s="210"/>
      <c r="D114" s="210"/>
    </row>
    <row r="115" spans="2:4" x14ac:dyDescent="0.3">
      <c r="C115" s="210"/>
      <c r="D115" s="210"/>
    </row>
    <row r="116" spans="2:4" x14ac:dyDescent="0.3">
      <c r="C116" s="210"/>
      <c r="D116" s="210"/>
    </row>
    <row r="117" spans="2:4" x14ac:dyDescent="0.3">
      <c r="C117" s="210"/>
      <c r="D117" s="210"/>
    </row>
    <row r="118" spans="2:4" x14ac:dyDescent="0.3">
      <c r="C118" s="210"/>
      <c r="D118" s="210"/>
    </row>
    <row r="119" spans="2:4" x14ac:dyDescent="0.3">
      <c r="C119" s="210"/>
      <c r="D119" s="210"/>
    </row>
    <row r="120" spans="2:4" x14ac:dyDescent="0.3">
      <c r="C120" s="210"/>
      <c r="D120" s="210"/>
    </row>
    <row r="121" spans="2:4" x14ac:dyDescent="0.3">
      <c r="C121" s="210"/>
      <c r="D121" s="210"/>
    </row>
    <row r="122" spans="2:4" x14ac:dyDescent="0.3">
      <c r="C122" s="210"/>
      <c r="D122" s="210"/>
    </row>
    <row r="123" spans="2:4" x14ac:dyDescent="0.3">
      <c r="C123" s="210"/>
      <c r="D123" s="210"/>
    </row>
    <row r="124" spans="2:4" x14ac:dyDescent="0.3">
      <c r="C124" s="210"/>
      <c r="D124" s="210"/>
    </row>
    <row r="125" spans="2:4" x14ac:dyDescent="0.3">
      <c r="C125" s="210"/>
      <c r="D125" s="210"/>
    </row>
    <row r="126" spans="2:4" x14ac:dyDescent="0.3">
      <c r="C126" s="210"/>
      <c r="D126" s="210"/>
    </row>
    <row r="127" spans="2:4" x14ac:dyDescent="0.3">
      <c r="C127" s="210"/>
      <c r="D127" s="210"/>
    </row>
    <row r="128" spans="2:4" x14ac:dyDescent="0.3">
      <c r="C128" s="210"/>
      <c r="D128" s="210"/>
    </row>
    <row r="129" spans="2:4" x14ac:dyDescent="0.3">
      <c r="C129" s="210"/>
      <c r="D129" s="210"/>
    </row>
    <row r="130" spans="2:4" x14ac:dyDescent="0.3">
      <c r="B130" s="233"/>
      <c r="C130" s="210"/>
      <c r="D130" s="210"/>
    </row>
    <row r="131" spans="2:4" x14ac:dyDescent="0.3">
      <c r="C131" s="210"/>
      <c r="D131" s="210"/>
    </row>
    <row r="132" spans="2:4" x14ac:dyDescent="0.3">
      <c r="C132" s="210"/>
      <c r="D132" s="210"/>
    </row>
    <row r="133" spans="2:4" x14ac:dyDescent="0.3">
      <c r="C133" s="210"/>
      <c r="D133" s="210"/>
    </row>
    <row r="134" spans="2:4" x14ac:dyDescent="0.3">
      <c r="C134" s="210"/>
      <c r="D134" s="210"/>
    </row>
    <row r="135" spans="2:4" x14ac:dyDescent="0.3">
      <c r="C135" s="210"/>
      <c r="D135" s="210"/>
    </row>
    <row r="136" spans="2:4" x14ac:dyDescent="0.3">
      <c r="C136" s="210"/>
      <c r="D136" s="210"/>
    </row>
    <row r="137" spans="2:4" x14ac:dyDescent="0.3">
      <c r="C137" s="210"/>
      <c r="D137" s="210"/>
    </row>
    <row r="138" spans="2:4" x14ac:dyDescent="0.3">
      <c r="C138" s="210"/>
      <c r="D138" s="210"/>
    </row>
    <row r="139" spans="2:4" x14ac:dyDescent="0.3">
      <c r="C139" s="210"/>
      <c r="D139" s="210"/>
    </row>
    <row r="140" spans="2:4" x14ac:dyDescent="0.3">
      <c r="C140" s="210"/>
      <c r="D140" s="210"/>
    </row>
    <row r="141" spans="2:4" x14ac:dyDescent="0.3">
      <c r="C141" s="210"/>
      <c r="D141" s="210"/>
    </row>
    <row r="142" spans="2:4" x14ac:dyDescent="0.3">
      <c r="C142" s="210"/>
      <c r="D142" s="210"/>
    </row>
    <row r="143" spans="2:4" x14ac:dyDescent="0.3">
      <c r="C143" s="210"/>
      <c r="D143" s="210"/>
    </row>
    <row r="144" spans="2:4" x14ac:dyDescent="0.3">
      <c r="C144" s="210"/>
      <c r="D144" s="210"/>
    </row>
    <row r="145" spans="2:4" x14ac:dyDescent="0.3">
      <c r="C145" s="210"/>
      <c r="D145" s="210"/>
    </row>
    <row r="146" spans="2:4" x14ac:dyDescent="0.3">
      <c r="C146" s="210"/>
      <c r="D146" s="210"/>
    </row>
    <row r="147" spans="2:4" x14ac:dyDescent="0.3">
      <c r="C147" s="210"/>
      <c r="D147" s="210"/>
    </row>
    <row r="148" spans="2:4" x14ac:dyDescent="0.3">
      <c r="C148" s="210"/>
      <c r="D148" s="210"/>
    </row>
    <row r="149" spans="2:4" x14ac:dyDescent="0.3">
      <c r="C149" s="210"/>
      <c r="D149" s="210"/>
    </row>
    <row r="150" spans="2:4" x14ac:dyDescent="0.3">
      <c r="B150" s="234" t="s">
        <v>18</v>
      </c>
      <c r="C150" s="210"/>
      <c r="D150" s="210"/>
    </row>
    <row r="151" spans="2:4" x14ac:dyDescent="0.3">
      <c r="C151" s="210"/>
      <c r="D151" s="210"/>
    </row>
    <row r="152" spans="2:4" x14ac:dyDescent="0.3">
      <c r="C152" s="210"/>
      <c r="D152" s="210"/>
    </row>
    <row r="153" spans="2:4" x14ac:dyDescent="0.3">
      <c r="C153" s="210"/>
      <c r="D153" s="210"/>
    </row>
    <row r="154" spans="2:4" x14ac:dyDescent="0.3">
      <c r="C154" s="210"/>
      <c r="D154" s="210"/>
    </row>
    <row r="155" spans="2:4" x14ac:dyDescent="0.3">
      <c r="C155" s="210"/>
      <c r="D155" s="210"/>
    </row>
    <row r="156" spans="2:4" x14ac:dyDescent="0.3">
      <c r="C156" s="210"/>
      <c r="D156" s="210"/>
    </row>
    <row r="157" spans="2:4" x14ac:dyDescent="0.3">
      <c r="C157" s="210"/>
      <c r="D157" s="210"/>
    </row>
    <row r="158" spans="2:4" x14ac:dyDescent="0.3">
      <c r="C158" s="210"/>
      <c r="D158" s="210"/>
    </row>
    <row r="159" spans="2:4" x14ac:dyDescent="0.3">
      <c r="C159" s="210"/>
      <c r="D159" s="210"/>
    </row>
    <row r="160" spans="2:4" x14ac:dyDescent="0.3">
      <c r="C160" s="210"/>
      <c r="D160" s="210"/>
    </row>
    <row r="161" spans="2:4" x14ac:dyDescent="0.3">
      <c r="C161" s="210"/>
      <c r="D161" s="210"/>
    </row>
    <row r="167" spans="2:4" x14ac:dyDescent="0.3">
      <c r="B167" s="234" t="s">
        <v>18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7" orientation="portrait" horizontalDpi="300" verticalDpi="300" r:id="rId1"/>
  <headerFooter alignWithMargins="0"/>
  <rowBreaks count="1" manualBreakCount="1">
    <brk id="60" max="5" man="1"/>
  </rowBreaks>
  <colBreaks count="1" manualBreakCount="1">
    <brk id="5" max="113" man="1"/>
  </colBreaks>
  <ignoredErrors>
    <ignoredError sqref="C5:D5 D6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8" t="s">
        <v>0</v>
      </c>
      <c r="C1" s="288"/>
      <c r="D1" s="288"/>
      <c r="E1" s="288"/>
      <c r="F1" s="288"/>
    </row>
    <row r="2" spans="2:12" x14ac:dyDescent="0.3">
      <c r="B2" s="288" t="s">
        <v>57</v>
      </c>
      <c r="C2" s="288"/>
      <c r="D2" s="288"/>
      <c r="E2" s="288"/>
      <c r="F2" s="288"/>
    </row>
    <row r="3" spans="2:12" x14ac:dyDescent="0.3">
      <c r="B3" s="288" t="str">
        <f>FECHA!B8</f>
        <v>Al 31 DE ENERO 2023</v>
      </c>
      <c r="C3" s="288"/>
      <c r="D3" s="288"/>
      <c r="E3" s="288"/>
      <c r="F3" s="288"/>
    </row>
    <row r="4" spans="2:12" x14ac:dyDescent="0.3">
      <c r="B4" s="288" t="s">
        <v>58</v>
      </c>
      <c r="C4" s="288"/>
      <c r="D4" s="288"/>
      <c r="E4" s="288"/>
      <c r="F4" s="288"/>
    </row>
    <row r="5" spans="2:12" x14ac:dyDescent="0.3">
      <c r="B5" s="289" t="s">
        <v>59</v>
      </c>
      <c r="C5" s="290" t="s">
        <v>60</v>
      </c>
      <c r="D5" s="290"/>
      <c r="E5" s="290" t="s">
        <v>61</v>
      </c>
      <c r="F5" s="290"/>
    </row>
    <row r="6" spans="2:12" x14ac:dyDescent="0.3">
      <c r="B6" s="289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8" t="s">
        <v>0</v>
      </c>
      <c r="C57" s="288"/>
      <c r="D57" s="288"/>
      <c r="E57" s="288"/>
      <c r="F57" s="288"/>
    </row>
    <row r="58" spans="2:12" x14ac:dyDescent="0.3">
      <c r="B58" s="288" t="s">
        <v>57</v>
      </c>
      <c r="C58" s="288"/>
      <c r="D58" s="288"/>
      <c r="E58" s="288"/>
      <c r="F58" s="288"/>
    </row>
    <row r="59" spans="2:12" x14ac:dyDescent="0.3">
      <c r="B59" s="288" t="str">
        <f>B3</f>
        <v>Al 31 DE ENERO 2023</v>
      </c>
      <c r="C59" s="288"/>
      <c r="D59" s="288"/>
      <c r="E59" s="288"/>
      <c r="F59" s="288"/>
    </row>
    <row r="60" spans="2:12" x14ac:dyDescent="0.3">
      <c r="B60" s="288" t="s">
        <v>58</v>
      </c>
      <c r="C60" s="288"/>
      <c r="D60" s="288"/>
      <c r="E60" s="288"/>
      <c r="F60" s="288"/>
    </row>
    <row r="61" spans="2:12" x14ac:dyDescent="0.3">
      <c r="B61" s="176"/>
      <c r="C61" s="290" t="s">
        <v>60</v>
      </c>
      <c r="D61" s="290"/>
      <c r="E61" s="290" t="s">
        <v>61</v>
      </c>
      <c r="F61" s="290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8" t="s">
        <v>0</v>
      </c>
      <c r="C114" s="288"/>
      <c r="D114" s="288"/>
      <c r="E114" s="288"/>
      <c r="F114" s="288"/>
    </row>
    <row r="115" spans="2:9" x14ac:dyDescent="0.3">
      <c r="B115" s="288" t="s">
        <v>57</v>
      </c>
      <c r="C115" s="288"/>
      <c r="D115" s="288"/>
      <c r="E115" s="288"/>
      <c r="F115" s="288"/>
    </row>
    <row r="116" spans="2:9" x14ac:dyDescent="0.3">
      <c r="B116" s="288" t="str">
        <f>B3</f>
        <v>Al 31 DE ENERO 2023</v>
      </c>
      <c r="C116" s="288"/>
      <c r="D116" s="288"/>
      <c r="E116" s="288"/>
      <c r="F116" s="288"/>
    </row>
    <row r="117" spans="2:9" x14ac:dyDescent="0.3">
      <c r="B117" s="288" t="s">
        <v>58</v>
      </c>
      <c r="C117" s="288"/>
      <c r="D117" s="288"/>
      <c r="E117" s="288"/>
      <c r="F117" s="288"/>
    </row>
    <row r="118" spans="2:9" x14ac:dyDescent="0.3">
      <c r="B118" s="176"/>
      <c r="C118" s="290" t="s">
        <v>60</v>
      </c>
      <c r="D118" s="290"/>
      <c r="E118" s="290" t="s">
        <v>61</v>
      </c>
      <c r="F118" s="290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8" t="s">
        <v>0</v>
      </c>
      <c r="C171" s="288"/>
      <c r="D171" s="288"/>
      <c r="E171" s="288"/>
      <c r="F171" s="288"/>
    </row>
    <row r="172" spans="2:9" x14ac:dyDescent="0.3">
      <c r="B172" s="288" t="s">
        <v>57</v>
      </c>
      <c r="C172" s="288"/>
      <c r="D172" s="288"/>
      <c r="E172" s="288"/>
      <c r="F172" s="288"/>
    </row>
    <row r="173" spans="2:9" x14ac:dyDescent="0.3">
      <c r="B173" s="288" t="str">
        <f>B3</f>
        <v>Al 31 DE ENERO 2023</v>
      </c>
      <c r="C173" s="288"/>
      <c r="D173" s="288"/>
      <c r="E173" s="288"/>
      <c r="F173" s="288"/>
    </row>
    <row r="174" spans="2:9" x14ac:dyDescent="0.3">
      <c r="B174" s="288" t="s">
        <v>58</v>
      </c>
      <c r="C174" s="288"/>
      <c r="D174" s="288"/>
      <c r="E174" s="288"/>
      <c r="F174" s="288"/>
    </row>
    <row r="175" spans="2:9" x14ac:dyDescent="0.3">
      <c r="B175" s="186"/>
      <c r="C175" s="290" t="s">
        <v>60</v>
      </c>
      <c r="D175" s="290"/>
      <c r="E175" s="290" t="s">
        <v>61</v>
      </c>
      <c r="F175" s="290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36"/>
      <c r="S1" s="35"/>
      <c r="T1" s="35"/>
      <c r="U1" s="35"/>
      <c r="V1" s="35"/>
    </row>
    <row r="2" spans="1:43" ht="14.25" x14ac:dyDescent="0.2">
      <c r="A2" s="291" t="s">
        <v>410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33"/>
      <c r="S2" s="35"/>
      <c r="T2" s="35"/>
      <c r="U2" s="35"/>
      <c r="V2" s="35"/>
    </row>
    <row r="3" spans="1:43" ht="14.25" x14ac:dyDescent="0.2">
      <c r="A3" s="291" t="s">
        <v>433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33"/>
      <c r="S3" s="35"/>
      <c r="T3" s="35"/>
      <c r="U3" s="35"/>
      <c r="V3" s="35"/>
    </row>
    <row r="4" spans="1:43" s="39" customFormat="1" ht="9" thickBot="1" x14ac:dyDescent="0.2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3" sqref="M13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4" t="s">
        <v>555</v>
      </c>
      <c r="B1" s="261" t="s">
        <v>621</v>
      </c>
      <c r="C1" s="237"/>
      <c r="D1" s="242" t="s">
        <v>531</v>
      </c>
      <c r="E1" s="243">
        <v>8</v>
      </c>
      <c r="F1" s="237"/>
      <c r="G1" s="261" t="s">
        <v>580</v>
      </c>
      <c r="H1" s="237"/>
      <c r="I1" s="261" t="s">
        <v>581</v>
      </c>
      <c r="J1" s="237"/>
      <c r="K1" s="261" t="s">
        <v>582</v>
      </c>
      <c r="L1" s="237"/>
      <c r="M1" s="261"/>
      <c r="N1" s="261"/>
      <c r="O1" s="265"/>
      <c r="P1" s="265"/>
      <c r="Q1" s="261"/>
      <c r="R1" s="265"/>
      <c r="S1" s="293" t="s">
        <v>563</v>
      </c>
      <c r="U1" s="256" t="s">
        <v>559</v>
      </c>
    </row>
    <row r="2" spans="1:21" x14ac:dyDescent="0.25">
      <c r="A2" s="245" t="s">
        <v>556</v>
      </c>
      <c r="B2" s="261" t="s">
        <v>621</v>
      </c>
      <c r="C2" s="237"/>
      <c r="D2" s="296" t="s">
        <v>532</v>
      </c>
      <c r="E2" s="297"/>
      <c r="F2" s="237"/>
      <c r="G2" s="261" t="s">
        <v>580</v>
      </c>
      <c r="H2" s="237"/>
      <c r="I2" s="261" t="s">
        <v>581</v>
      </c>
      <c r="J2" s="237"/>
      <c r="K2" s="261" t="s">
        <v>582</v>
      </c>
      <c r="L2" s="237"/>
      <c r="M2" s="261"/>
      <c r="N2" s="261"/>
      <c r="O2" s="261"/>
      <c r="P2" s="261"/>
      <c r="Q2" s="261"/>
      <c r="R2" s="261"/>
      <c r="S2" s="294"/>
      <c r="U2" s="257" t="s">
        <v>559</v>
      </c>
    </row>
    <row r="3" spans="1:21" ht="16.5" thickBot="1" x14ac:dyDescent="0.3">
      <c r="A3" s="245" t="s">
        <v>557</v>
      </c>
      <c r="B3" s="261" t="s">
        <v>621</v>
      </c>
      <c r="C3" s="237"/>
      <c r="D3" s="298"/>
      <c r="E3" s="299"/>
      <c r="F3" s="237"/>
      <c r="G3" s="261" t="s">
        <v>580</v>
      </c>
      <c r="H3" s="237"/>
      <c r="I3" s="261" t="s">
        <v>581</v>
      </c>
      <c r="J3" s="237"/>
      <c r="K3" s="261" t="s">
        <v>582</v>
      </c>
      <c r="L3" s="237"/>
      <c r="M3" s="261"/>
      <c r="N3" s="261"/>
      <c r="O3" s="261"/>
      <c r="P3" s="261"/>
      <c r="Q3" s="261"/>
      <c r="R3" s="261"/>
      <c r="S3" s="294"/>
      <c r="U3" s="257" t="s">
        <v>559</v>
      </c>
    </row>
    <row r="4" spans="1:21" x14ac:dyDescent="0.25">
      <c r="A4" s="245" t="s">
        <v>558</v>
      </c>
      <c r="B4" s="261" t="s">
        <v>621</v>
      </c>
      <c r="C4" s="237"/>
      <c r="D4" s="237"/>
      <c r="E4" s="237"/>
      <c r="F4" s="237"/>
      <c r="G4" s="261" t="s">
        <v>583</v>
      </c>
      <c r="H4" s="237"/>
      <c r="I4" s="261" t="s">
        <v>584</v>
      </c>
      <c r="J4" s="237"/>
      <c r="K4" s="261" t="s">
        <v>585</v>
      </c>
      <c r="L4" s="237"/>
      <c r="M4" s="261"/>
      <c r="N4" s="261"/>
      <c r="O4" s="261"/>
      <c r="P4" s="261"/>
      <c r="Q4" s="261"/>
      <c r="R4" s="261"/>
      <c r="S4" s="294"/>
      <c r="U4" s="257" t="s">
        <v>559</v>
      </c>
    </row>
    <row r="5" spans="1:21" ht="16.5" thickBot="1" x14ac:dyDescent="0.3">
      <c r="A5" s="246" t="s">
        <v>19</v>
      </c>
      <c r="B5" s="261" t="s">
        <v>621</v>
      </c>
      <c r="C5" s="238"/>
      <c r="D5" s="238"/>
      <c r="E5" s="238"/>
      <c r="F5" s="238"/>
      <c r="G5" s="262" t="s">
        <v>583</v>
      </c>
      <c r="H5" s="238"/>
      <c r="I5" s="262" t="s">
        <v>584</v>
      </c>
      <c r="J5" s="238"/>
      <c r="K5" s="262" t="s">
        <v>585</v>
      </c>
      <c r="L5" s="238"/>
      <c r="M5" s="262"/>
      <c r="N5" s="262"/>
      <c r="O5" s="262"/>
      <c r="P5" s="262"/>
      <c r="Q5" s="262"/>
      <c r="R5" s="262"/>
      <c r="S5" s="295"/>
      <c r="U5" s="258" t="s">
        <v>559</v>
      </c>
    </row>
    <row r="6" spans="1:21" x14ac:dyDescent="0.25">
      <c r="A6" s="267" t="s">
        <v>68</v>
      </c>
      <c r="B6" s="268" t="s">
        <v>623</v>
      </c>
      <c r="C6" s="239"/>
      <c r="D6" s="239"/>
      <c r="E6" s="239"/>
      <c r="F6" s="239"/>
      <c r="G6" s="263" t="s">
        <v>580</v>
      </c>
      <c r="H6" s="239"/>
      <c r="I6" s="263" t="s">
        <v>581</v>
      </c>
      <c r="J6" s="239"/>
      <c r="K6" s="263" t="s">
        <v>582</v>
      </c>
      <c r="L6" s="239"/>
      <c r="M6" s="263"/>
      <c r="N6" s="263"/>
      <c r="O6" s="263"/>
      <c r="P6" s="263"/>
      <c r="Q6" s="263"/>
      <c r="R6" s="263"/>
      <c r="U6" s="259" t="s">
        <v>559</v>
      </c>
    </row>
    <row r="7" spans="1:21" x14ac:dyDescent="0.25">
      <c r="A7" s="269" t="s">
        <v>69</v>
      </c>
      <c r="B7" s="268" t="s">
        <v>623</v>
      </c>
      <c r="C7" s="239"/>
      <c r="D7" s="239"/>
      <c r="E7" s="239"/>
      <c r="F7" s="239"/>
      <c r="G7" s="263" t="s">
        <v>580</v>
      </c>
      <c r="H7" s="239"/>
      <c r="I7" s="263" t="s">
        <v>581</v>
      </c>
      <c r="J7" s="239"/>
      <c r="K7" s="263" t="s">
        <v>582</v>
      </c>
      <c r="L7" s="239"/>
      <c r="M7" s="263"/>
      <c r="N7" s="263"/>
      <c r="O7" s="263"/>
      <c r="P7" s="263"/>
      <c r="Q7" s="263"/>
      <c r="R7" s="263"/>
      <c r="U7" s="259" t="s">
        <v>561</v>
      </c>
    </row>
    <row r="8" spans="1:21" x14ac:dyDescent="0.25">
      <c r="A8" s="269" t="s">
        <v>70</v>
      </c>
      <c r="B8" s="268" t="s">
        <v>622</v>
      </c>
      <c r="C8" s="239"/>
      <c r="D8" s="239"/>
      <c r="E8" s="239"/>
      <c r="F8" s="239"/>
      <c r="G8" s="263" t="s">
        <v>583</v>
      </c>
      <c r="H8" s="239"/>
      <c r="I8" s="263" t="s">
        <v>584</v>
      </c>
      <c r="J8" s="239"/>
      <c r="K8" s="263" t="s">
        <v>585</v>
      </c>
      <c r="L8" s="239"/>
      <c r="M8" s="263"/>
      <c r="N8" s="263"/>
      <c r="O8" s="263"/>
      <c r="P8" s="263"/>
      <c r="Q8" s="263"/>
      <c r="R8" s="263"/>
      <c r="U8" s="259" t="s">
        <v>562</v>
      </c>
    </row>
    <row r="9" spans="1:21" x14ac:dyDescent="0.25">
      <c r="A9" s="249">
        <v>20</v>
      </c>
      <c r="B9" s="264" t="s">
        <v>622</v>
      </c>
      <c r="C9" s="240"/>
      <c r="D9" s="240"/>
      <c r="E9" s="240"/>
      <c r="F9" s="240"/>
      <c r="G9" s="264" t="s">
        <v>583</v>
      </c>
      <c r="H9" s="240"/>
      <c r="I9" s="264" t="s">
        <v>584</v>
      </c>
      <c r="J9" s="240"/>
      <c r="K9" s="264" t="s">
        <v>585</v>
      </c>
      <c r="L9" s="240"/>
      <c r="M9" s="264"/>
      <c r="N9" s="264"/>
      <c r="O9" s="264"/>
      <c r="P9" s="264"/>
      <c r="Q9" s="264"/>
      <c r="R9" s="264"/>
      <c r="U9" s="259" t="s">
        <v>559</v>
      </c>
    </row>
    <row r="10" spans="1:21" x14ac:dyDescent="0.25">
      <c r="A10" s="249">
        <v>21</v>
      </c>
      <c r="B10" s="264" t="s">
        <v>622</v>
      </c>
      <c r="C10" s="240"/>
      <c r="D10" s="240"/>
      <c r="E10" s="240"/>
      <c r="F10" s="240"/>
      <c r="G10" s="264" t="s">
        <v>583</v>
      </c>
      <c r="H10" s="240"/>
      <c r="I10" s="264" t="s">
        <v>584</v>
      </c>
      <c r="J10" s="240"/>
      <c r="K10" s="264" t="s">
        <v>585</v>
      </c>
      <c r="L10" s="240"/>
      <c r="M10" s="264"/>
      <c r="N10" s="264"/>
      <c r="O10" s="264"/>
      <c r="P10" s="264"/>
      <c r="Q10" s="264"/>
      <c r="R10" s="264"/>
      <c r="U10" s="259" t="s">
        <v>559</v>
      </c>
    </row>
    <row r="11" spans="1:21" x14ac:dyDescent="0.25">
      <c r="A11" s="249">
        <v>22</v>
      </c>
      <c r="B11" s="264" t="s">
        <v>622</v>
      </c>
      <c r="C11" s="240"/>
      <c r="D11" s="240"/>
      <c r="E11" s="240"/>
      <c r="F11" s="240"/>
      <c r="G11" s="264" t="s">
        <v>583</v>
      </c>
      <c r="H11" s="240"/>
      <c r="I11" s="264" t="s">
        <v>584</v>
      </c>
      <c r="J11" s="240"/>
      <c r="K11" s="264" t="s">
        <v>585</v>
      </c>
      <c r="L11" s="240"/>
      <c r="M11" s="264"/>
      <c r="N11" s="264"/>
      <c r="O11" s="264"/>
      <c r="P11" s="264"/>
      <c r="Q11" s="264"/>
      <c r="R11" s="264"/>
      <c r="U11" s="259" t="s">
        <v>559</v>
      </c>
    </row>
    <row r="12" spans="1:21" x14ac:dyDescent="0.25">
      <c r="A12" s="249">
        <v>23</v>
      </c>
      <c r="B12" s="264" t="s">
        <v>622</v>
      </c>
      <c r="C12" s="240"/>
      <c r="D12" s="240"/>
      <c r="E12" s="240"/>
      <c r="F12" s="240"/>
      <c r="G12" s="264" t="s">
        <v>583</v>
      </c>
      <c r="H12" s="240"/>
      <c r="I12" s="264" t="s">
        <v>584</v>
      </c>
      <c r="J12" s="240"/>
      <c r="K12" s="264" t="s">
        <v>585</v>
      </c>
      <c r="L12" s="240"/>
      <c r="M12" s="264"/>
      <c r="N12" s="264"/>
      <c r="O12" s="264"/>
      <c r="P12" s="264"/>
      <c r="Q12" s="264"/>
      <c r="R12" s="264"/>
      <c r="U12" s="259" t="s">
        <v>559</v>
      </c>
    </row>
    <row r="13" spans="1:21" x14ac:dyDescent="0.25">
      <c r="A13" s="250">
        <v>24</v>
      </c>
      <c r="B13" s="260" t="s">
        <v>622</v>
      </c>
      <c r="C13" s="241"/>
      <c r="D13" s="241"/>
      <c r="E13" s="241"/>
      <c r="F13" s="241"/>
      <c r="G13" s="260" t="s">
        <v>583</v>
      </c>
      <c r="H13" s="241"/>
      <c r="I13" s="260" t="s">
        <v>584</v>
      </c>
      <c r="J13" s="241"/>
      <c r="K13" s="260" t="s">
        <v>585</v>
      </c>
      <c r="L13" s="241"/>
      <c r="M13" s="260"/>
      <c r="N13" s="260"/>
      <c r="O13" s="260"/>
      <c r="P13" s="260"/>
      <c r="Q13" s="260"/>
      <c r="R13" s="260"/>
      <c r="U13" s="259" t="s">
        <v>559</v>
      </c>
    </row>
    <row r="14" spans="1:21" x14ac:dyDescent="0.25">
      <c r="A14" s="250">
        <v>25</v>
      </c>
      <c r="B14" s="260" t="s">
        <v>622</v>
      </c>
      <c r="C14" s="241"/>
      <c r="D14" s="241"/>
      <c r="E14" s="241"/>
      <c r="F14" s="241"/>
      <c r="G14" s="260" t="s">
        <v>583</v>
      </c>
      <c r="H14" s="241"/>
      <c r="I14" s="260" t="s">
        <v>584</v>
      </c>
      <c r="J14" s="241"/>
      <c r="K14" s="260" t="s">
        <v>585</v>
      </c>
      <c r="L14" s="241"/>
      <c r="M14" s="260"/>
      <c r="N14" s="260"/>
      <c r="O14" s="260"/>
      <c r="P14" s="260"/>
      <c r="Q14" s="260"/>
      <c r="R14" s="260"/>
      <c r="U14" s="259" t="s">
        <v>559</v>
      </c>
    </row>
    <row r="15" spans="1:21" x14ac:dyDescent="0.25">
      <c r="A15" s="250">
        <v>26</v>
      </c>
      <c r="B15" s="260" t="s">
        <v>622</v>
      </c>
      <c r="C15" s="241"/>
      <c r="D15" s="241"/>
      <c r="E15" s="241"/>
      <c r="F15" s="241"/>
      <c r="G15" s="260" t="s">
        <v>583</v>
      </c>
      <c r="H15" s="241"/>
      <c r="I15" s="260" t="s">
        <v>584</v>
      </c>
      <c r="J15" s="241"/>
      <c r="K15" s="260" t="s">
        <v>585</v>
      </c>
      <c r="L15" s="241"/>
      <c r="M15" s="260"/>
      <c r="N15" s="260"/>
      <c r="O15" s="260"/>
      <c r="P15" s="260"/>
      <c r="Q15" s="260"/>
      <c r="R15" s="260"/>
      <c r="U15" s="259" t="s">
        <v>559</v>
      </c>
    </row>
    <row r="16" spans="1:21" x14ac:dyDescent="0.25">
      <c r="A16" s="269">
        <v>27</v>
      </c>
      <c r="B16" s="268" t="s">
        <v>622</v>
      </c>
      <c r="C16" s="239"/>
      <c r="D16" s="239"/>
      <c r="E16" s="239"/>
      <c r="F16" s="239"/>
      <c r="G16" s="263" t="s">
        <v>583</v>
      </c>
      <c r="H16" s="239"/>
      <c r="I16" s="263" t="s">
        <v>584</v>
      </c>
      <c r="J16" s="239"/>
      <c r="K16" s="263" t="s">
        <v>585</v>
      </c>
      <c r="L16" s="239"/>
      <c r="M16" s="263"/>
      <c r="N16" s="263"/>
      <c r="O16" s="263"/>
      <c r="P16" s="263"/>
      <c r="Q16" s="263"/>
      <c r="R16" s="263"/>
      <c r="U16" s="259" t="s">
        <v>559</v>
      </c>
    </row>
    <row r="17" spans="1:21" x14ac:dyDescent="0.25">
      <c r="A17" s="250">
        <v>28</v>
      </c>
      <c r="B17" s="250" t="s">
        <v>621</v>
      </c>
      <c r="C17" s="241"/>
      <c r="D17" s="241"/>
      <c r="E17" s="241"/>
      <c r="F17" s="241"/>
      <c r="G17" s="260" t="s">
        <v>583</v>
      </c>
      <c r="H17" s="241"/>
      <c r="I17" s="260" t="s">
        <v>584</v>
      </c>
      <c r="J17" s="241"/>
      <c r="K17" s="260" t="s">
        <v>585</v>
      </c>
      <c r="L17" s="241"/>
      <c r="M17" s="260"/>
      <c r="N17" s="260"/>
      <c r="O17" s="260"/>
      <c r="P17" s="260"/>
      <c r="Q17" s="260"/>
      <c r="R17" s="260"/>
      <c r="U17" s="259" t="s">
        <v>559</v>
      </c>
    </row>
    <row r="18" spans="1:21" x14ac:dyDescent="0.25">
      <c r="A18" s="250">
        <v>29</v>
      </c>
      <c r="B18" s="250" t="s">
        <v>621</v>
      </c>
      <c r="C18" s="241"/>
      <c r="D18" s="241"/>
      <c r="E18" s="241"/>
      <c r="F18" s="241"/>
      <c r="G18" s="260" t="s">
        <v>583</v>
      </c>
      <c r="H18" s="241"/>
      <c r="I18" s="260" t="s">
        <v>584</v>
      </c>
      <c r="J18" s="241"/>
      <c r="K18" s="260" t="s">
        <v>585</v>
      </c>
      <c r="L18" s="241"/>
      <c r="M18" s="260"/>
      <c r="N18" s="260"/>
      <c r="O18" s="260"/>
      <c r="P18" s="260"/>
      <c r="Q18" s="260"/>
      <c r="R18" s="260"/>
      <c r="U18" s="259" t="s">
        <v>559</v>
      </c>
    </row>
    <row r="19" spans="1:21" x14ac:dyDescent="0.25">
      <c r="A19" s="269">
        <v>30</v>
      </c>
      <c r="B19" s="268" t="s">
        <v>621</v>
      </c>
      <c r="C19" s="239"/>
      <c r="D19" s="239"/>
      <c r="E19" s="239"/>
      <c r="F19" s="239"/>
      <c r="G19" s="263" t="s">
        <v>580</v>
      </c>
      <c r="H19" s="239"/>
      <c r="I19" s="263" t="s">
        <v>581</v>
      </c>
      <c r="J19" s="239"/>
      <c r="K19" s="263" t="s">
        <v>582</v>
      </c>
      <c r="L19" s="239"/>
      <c r="M19" s="263"/>
      <c r="N19" s="263"/>
      <c r="O19" s="263"/>
      <c r="P19" s="263"/>
      <c r="Q19" s="263"/>
      <c r="R19" s="263"/>
      <c r="U19" s="259" t="s">
        <v>560</v>
      </c>
    </row>
    <row r="20" spans="1:21" x14ac:dyDescent="0.25">
      <c r="O20" s="236"/>
      <c r="P20" s="236"/>
      <c r="Q20" s="236"/>
      <c r="R20" s="236"/>
    </row>
    <row r="22" spans="1:21" x14ac:dyDescent="0.25">
      <c r="M22" s="255" t="s">
        <v>564</v>
      </c>
    </row>
    <row r="23" spans="1:21" x14ac:dyDescent="0.25">
      <c r="M23" s="251" t="s">
        <v>565</v>
      </c>
    </row>
    <row r="24" spans="1:21" x14ac:dyDescent="0.25">
      <c r="M24" s="252" t="s">
        <v>566</v>
      </c>
    </row>
    <row r="25" spans="1:21" x14ac:dyDescent="0.25">
      <c r="M25" s="253" t="s">
        <v>568</v>
      </c>
    </row>
    <row r="26" spans="1:21" x14ac:dyDescent="0.25">
      <c r="M26" s="254" t="s">
        <v>567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4" t="s">
        <v>555</v>
      </c>
      <c r="B1" s="261" t="s">
        <v>577</v>
      </c>
      <c r="C1" s="237"/>
      <c r="D1" s="237"/>
      <c r="E1" s="237"/>
      <c r="F1" s="237"/>
      <c r="G1" s="261" t="s">
        <v>573</v>
      </c>
      <c r="H1" s="261"/>
      <c r="I1" s="265" t="s">
        <v>574</v>
      </c>
      <c r="J1" s="265"/>
      <c r="K1" s="261" t="s">
        <v>575</v>
      </c>
      <c r="L1" s="265"/>
      <c r="M1" s="293" t="s">
        <v>563</v>
      </c>
      <c r="O1" s="242" t="s">
        <v>531</v>
      </c>
      <c r="P1" s="243">
        <v>1</v>
      </c>
      <c r="R1" s="256" t="s">
        <v>559</v>
      </c>
    </row>
    <row r="2" spans="1:18" ht="19.5" customHeight="1" x14ac:dyDescent="0.25">
      <c r="A2" s="245" t="s">
        <v>556</v>
      </c>
      <c r="B2" s="261" t="s">
        <v>577</v>
      </c>
      <c r="C2" s="237"/>
      <c r="D2" s="237"/>
      <c r="E2" s="237"/>
      <c r="F2" s="237"/>
      <c r="G2" s="261" t="s">
        <v>573</v>
      </c>
      <c r="H2" s="261"/>
      <c r="I2" s="261" t="s">
        <v>574</v>
      </c>
      <c r="J2" s="261"/>
      <c r="K2" s="261" t="s">
        <v>575</v>
      </c>
      <c r="L2" s="261"/>
      <c r="M2" s="294"/>
      <c r="O2" s="296" t="s">
        <v>532</v>
      </c>
      <c r="P2" s="297"/>
      <c r="R2" s="257" t="s">
        <v>559</v>
      </c>
    </row>
    <row r="3" spans="1:18" ht="19.5" customHeight="1" thickBot="1" x14ac:dyDescent="0.3">
      <c r="A3" s="245" t="s">
        <v>557</v>
      </c>
      <c r="B3" s="261" t="s">
        <v>577</v>
      </c>
      <c r="C3" s="237"/>
      <c r="D3" s="237"/>
      <c r="E3" s="237"/>
      <c r="F3" s="237"/>
      <c r="G3" s="261" t="s">
        <v>573</v>
      </c>
      <c r="H3" s="261"/>
      <c r="I3" s="261" t="s">
        <v>574</v>
      </c>
      <c r="J3" s="261"/>
      <c r="K3" s="261" t="s">
        <v>575</v>
      </c>
      <c r="L3" s="261"/>
      <c r="M3" s="294"/>
      <c r="O3" s="298"/>
      <c r="P3" s="299"/>
      <c r="R3" s="257" t="s">
        <v>559</v>
      </c>
    </row>
    <row r="4" spans="1:18" ht="19.5" customHeight="1" x14ac:dyDescent="0.25">
      <c r="A4" s="245" t="s">
        <v>558</v>
      </c>
      <c r="B4" s="261" t="s">
        <v>576</v>
      </c>
      <c r="C4" s="237"/>
      <c r="D4" s="237"/>
      <c r="E4" s="237"/>
      <c r="F4" s="237"/>
      <c r="G4" s="261" t="s">
        <v>573</v>
      </c>
      <c r="H4" s="261"/>
      <c r="I4" s="261" t="s">
        <v>574</v>
      </c>
      <c r="J4" s="261"/>
      <c r="K4" s="261" t="s">
        <v>575</v>
      </c>
      <c r="L4" s="261"/>
      <c r="M4" s="294"/>
      <c r="R4" s="257" t="s">
        <v>559</v>
      </c>
    </row>
    <row r="5" spans="1:18" ht="19.5" customHeight="1" thickBot="1" x14ac:dyDescent="0.3">
      <c r="A5" s="246" t="s">
        <v>19</v>
      </c>
      <c r="B5" s="262" t="s">
        <v>576</v>
      </c>
      <c r="C5" s="238"/>
      <c r="D5" s="238"/>
      <c r="E5" s="238"/>
      <c r="F5" s="238"/>
      <c r="G5" s="262" t="s">
        <v>573</v>
      </c>
      <c r="H5" s="262"/>
      <c r="I5" s="262" t="s">
        <v>574</v>
      </c>
      <c r="J5" s="262"/>
      <c r="K5" s="262" t="s">
        <v>575</v>
      </c>
      <c r="L5" s="262"/>
      <c r="M5" s="295"/>
      <c r="R5" s="258" t="s">
        <v>559</v>
      </c>
    </row>
    <row r="6" spans="1:18" ht="19.5" customHeight="1" x14ac:dyDescent="0.25">
      <c r="A6" s="247" t="s">
        <v>68</v>
      </c>
      <c r="B6" s="263" t="s">
        <v>577</v>
      </c>
      <c r="C6" s="239"/>
      <c r="D6" s="239"/>
      <c r="E6" s="239"/>
      <c r="F6" s="239"/>
      <c r="G6" s="263" t="s">
        <v>573</v>
      </c>
      <c r="H6" s="263"/>
      <c r="I6" s="263" t="s">
        <v>574</v>
      </c>
      <c r="J6" s="263"/>
      <c r="K6" s="263" t="s">
        <v>575</v>
      </c>
      <c r="L6" s="263"/>
      <c r="R6" s="259" t="s">
        <v>559</v>
      </c>
    </row>
    <row r="7" spans="1:18" ht="19.5" customHeight="1" x14ac:dyDescent="0.25">
      <c r="A7" s="248" t="s">
        <v>69</v>
      </c>
      <c r="B7" s="263" t="s">
        <v>577</v>
      </c>
      <c r="C7" s="239"/>
      <c r="D7" s="239"/>
      <c r="E7" s="239"/>
      <c r="F7" s="239"/>
      <c r="G7" s="263" t="s">
        <v>573</v>
      </c>
      <c r="H7" s="263"/>
      <c r="I7" s="263" t="s">
        <v>574</v>
      </c>
      <c r="J7" s="263"/>
      <c r="K7" s="263" t="s">
        <v>575</v>
      </c>
      <c r="L7" s="263"/>
      <c r="R7" s="259" t="s">
        <v>561</v>
      </c>
    </row>
    <row r="8" spans="1:18" ht="19.5" customHeight="1" x14ac:dyDescent="0.25">
      <c r="A8" s="248" t="s">
        <v>70</v>
      </c>
      <c r="B8" s="263" t="s">
        <v>576</v>
      </c>
      <c r="C8" s="239"/>
      <c r="D8" s="239"/>
      <c r="E8" s="239"/>
      <c r="F8" s="239"/>
      <c r="G8" s="263" t="s">
        <v>573</v>
      </c>
      <c r="H8" s="263"/>
      <c r="I8" s="263" t="s">
        <v>574</v>
      </c>
      <c r="J8" s="263"/>
      <c r="K8" s="263" t="s">
        <v>575</v>
      </c>
      <c r="L8" s="263"/>
      <c r="R8" s="259" t="s">
        <v>562</v>
      </c>
    </row>
    <row r="9" spans="1:18" ht="19.5" customHeight="1" x14ac:dyDescent="0.25">
      <c r="A9" s="249">
        <v>20</v>
      </c>
      <c r="B9" s="264" t="s">
        <v>576</v>
      </c>
      <c r="C9" s="240"/>
      <c r="D9" s="240"/>
      <c r="E9" s="240"/>
      <c r="F9" s="240"/>
      <c r="G9" s="264" t="s">
        <v>573</v>
      </c>
      <c r="H9" s="264"/>
      <c r="I9" s="264" t="s">
        <v>574</v>
      </c>
      <c r="J9" s="264"/>
      <c r="K9" s="264" t="s">
        <v>575</v>
      </c>
      <c r="L9" s="264"/>
      <c r="R9" s="259" t="s">
        <v>559</v>
      </c>
    </row>
    <row r="10" spans="1:18" ht="19.5" customHeight="1" x14ac:dyDescent="0.25">
      <c r="A10" s="249">
        <v>21</v>
      </c>
      <c r="B10" s="264" t="s">
        <v>576</v>
      </c>
      <c r="C10" s="240"/>
      <c r="D10" s="240"/>
      <c r="E10" s="240"/>
      <c r="F10" s="240"/>
      <c r="G10" s="264" t="s">
        <v>573</v>
      </c>
      <c r="H10" s="264"/>
      <c r="I10" s="264" t="s">
        <v>574</v>
      </c>
      <c r="J10" s="264"/>
      <c r="K10" s="264" t="s">
        <v>575</v>
      </c>
      <c r="L10" s="264"/>
      <c r="R10" s="259" t="s">
        <v>559</v>
      </c>
    </row>
    <row r="11" spans="1:18" ht="19.5" customHeight="1" x14ac:dyDescent="0.25">
      <c r="A11" s="249">
        <v>22</v>
      </c>
      <c r="B11" s="264" t="s">
        <v>576</v>
      </c>
      <c r="C11" s="240"/>
      <c r="D11" s="240"/>
      <c r="E11" s="240"/>
      <c r="F11" s="240"/>
      <c r="G11" s="264" t="s">
        <v>573</v>
      </c>
      <c r="H11" s="264"/>
      <c r="I11" s="264" t="s">
        <v>574</v>
      </c>
      <c r="J11" s="264"/>
      <c r="K11" s="264" t="s">
        <v>575</v>
      </c>
      <c r="L11" s="264"/>
      <c r="R11" s="259" t="s">
        <v>559</v>
      </c>
    </row>
    <row r="12" spans="1:18" ht="19.5" customHeight="1" x14ac:dyDescent="0.25">
      <c r="A12" s="249">
        <v>23</v>
      </c>
      <c r="B12" s="264" t="s">
        <v>576</v>
      </c>
      <c r="C12" s="240"/>
      <c r="D12" s="240"/>
      <c r="E12" s="240"/>
      <c r="F12" s="240"/>
      <c r="G12" s="264" t="s">
        <v>573</v>
      </c>
      <c r="H12" s="264"/>
      <c r="I12" s="264" t="s">
        <v>574</v>
      </c>
      <c r="J12" s="264"/>
      <c r="K12" s="264" t="s">
        <v>575</v>
      </c>
      <c r="L12" s="264"/>
      <c r="R12" s="259" t="s">
        <v>559</v>
      </c>
    </row>
    <row r="13" spans="1:18" ht="19.5" customHeight="1" x14ac:dyDescent="0.25">
      <c r="A13" s="250">
        <v>24</v>
      </c>
      <c r="B13" s="260" t="s">
        <v>576</v>
      </c>
      <c r="C13" s="241"/>
      <c r="D13" s="241"/>
      <c r="E13" s="241"/>
      <c r="F13" s="241"/>
      <c r="G13" s="260" t="s">
        <v>573</v>
      </c>
      <c r="H13" s="260"/>
      <c r="I13" s="260" t="s">
        <v>574</v>
      </c>
      <c r="J13" s="260"/>
      <c r="K13" s="260" t="s">
        <v>575</v>
      </c>
      <c r="L13" s="260"/>
      <c r="R13" s="259" t="s">
        <v>559</v>
      </c>
    </row>
    <row r="14" spans="1:18" ht="19.5" customHeight="1" x14ac:dyDescent="0.25">
      <c r="A14" s="250">
        <v>25</v>
      </c>
      <c r="B14" s="260" t="s">
        <v>576</v>
      </c>
      <c r="C14" s="241"/>
      <c r="D14" s="241"/>
      <c r="E14" s="241"/>
      <c r="F14" s="241"/>
      <c r="G14" s="260" t="s">
        <v>573</v>
      </c>
      <c r="H14" s="260"/>
      <c r="I14" s="260" t="s">
        <v>574</v>
      </c>
      <c r="J14" s="260"/>
      <c r="K14" s="260" t="s">
        <v>575</v>
      </c>
      <c r="L14" s="260"/>
      <c r="R14" s="259" t="s">
        <v>559</v>
      </c>
    </row>
    <row r="15" spans="1:18" ht="19.5" customHeight="1" x14ac:dyDescent="0.25">
      <c r="A15" s="250">
        <v>26</v>
      </c>
      <c r="B15" s="260" t="s">
        <v>576</v>
      </c>
      <c r="C15" s="241"/>
      <c r="D15" s="241"/>
      <c r="E15" s="241"/>
      <c r="F15" s="241"/>
      <c r="G15" s="260" t="s">
        <v>573</v>
      </c>
      <c r="H15" s="260"/>
      <c r="I15" s="260" t="s">
        <v>574</v>
      </c>
      <c r="J15" s="260"/>
      <c r="K15" s="260" t="s">
        <v>575</v>
      </c>
      <c r="L15" s="260"/>
      <c r="R15" s="259" t="s">
        <v>559</v>
      </c>
    </row>
    <row r="16" spans="1:18" ht="19.5" customHeight="1" x14ac:dyDescent="0.25">
      <c r="A16" s="248">
        <v>27</v>
      </c>
      <c r="B16" s="263" t="s">
        <v>576</v>
      </c>
      <c r="C16" s="239"/>
      <c r="D16" s="239"/>
      <c r="E16" s="239"/>
      <c r="F16" s="239"/>
      <c r="G16" s="263" t="s">
        <v>573</v>
      </c>
      <c r="H16" s="263"/>
      <c r="I16" s="263" t="s">
        <v>574</v>
      </c>
      <c r="J16" s="263"/>
      <c r="K16" s="263" t="s">
        <v>575</v>
      </c>
      <c r="L16" s="263"/>
      <c r="R16" s="259" t="s">
        <v>559</v>
      </c>
    </row>
    <row r="17" spans="1:18" ht="19.5" customHeight="1" x14ac:dyDescent="0.25">
      <c r="A17" s="250">
        <v>28</v>
      </c>
      <c r="B17" s="260" t="s">
        <v>576</v>
      </c>
      <c r="C17" s="241"/>
      <c r="D17" s="241"/>
      <c r="E17" s="241"/>
      <c r="F17" s="241"/>
      <c r="G17" s="260" t="s">
        <v>573</v>
      </c>
      <c r="H17" s="260"/>
      <c r="I17" s="260" t="s">
        <v>574</v>
      </c>
      <c r="J17" s="260"/>
      <c r="K17" s="260" t="s">
        <v>575</v>
      </c>
      <c r="L17" s="260"/>
      <c r="R17" s="259" t="s">
        <v>559</v>
      </c>
    </row>
    <row r="18" spans="1:18" ht="19.5" customHeight="1" x14ac:dyDescent="0.25">
      <c r="A18" s="250">
        <v>29</v>
      </c>
      <c r="B18" s="260" t="s">
        <v>576</v>
      </c>
      <c r="C18" s="241"/>
      <c r="D18" s="241"/>
      <c r="E18" s="241"/>
      <c r="F18" s="241"/>
      <c r="G18" s="260" t="s">
        <v>573</v>
      </c>
      <c r="H18" s="260"/>
      <c r="I18" s="260" t="s">
        <v>574</v>
      </c>
      <c r="J18" s="260"/>
      <c r="K18" s="260" t="s">
        <v>575</v>
      </c>
      <c r="L18" s="260"/>
      <c r="R18" s="259" t="s">
        <v>559</v>
      </c>
    </row>
    <row r="19" spans="1:18" ht="19.5" customHeight="1" x14ac:dyDescent="0.25">
      <c r="A19" s="248">
        <v>30</v>
      </c>
      <c r="B19" s="263" t="s">
        <v>577</v>
      </c>
      <c r="C19" s="239"/>
      <c r="D19" s="239"/>
      <c r="E19" s="239"/>
      <c r="F19" s="239"/>
      <c r="G19" s="263" t="s">
        <v>573</v>
      </c>
      <c r="H19" s="263"/>
      <c r="I19" s="263" t="s">
        <v>574</v>
      </c>
      <c r="J19" s="263"/>
      <c r="K19" s="263" t="s">
        <v>575</v>
      </c>
      <c r="L19" s="263"/>
      <c r="R19" s="259" t="s">
        <v>560</v>
      </c>
    </row>
    <row r="20" spans="1:18" x14ac:dyDescent="0.25">
      <c r="I20" s="236"/>
      <c r="J20" s="236"/>
      <c r="K20" s="236"/>
      <c r="L20" s="236"/>
    </row>
    <row r="21" spans="1:18" x14ac:dyDescent="0.25">
      <c r="G21" s="255" t="s">
        <v>564</v>
      </c>
    </row>
    <row r="22" spans="1:18" x14ac:dyDescent="0.25">
      <c r="G22" s="251" t="s">
        <v>565</v>
      </c>
    </row>
    <row r="23" spans="1:18" x14ac:dyDescent="0.25">
      <c r="G23" s="252" t="s">
        <v>566</v>
      </c>
    </row>
    <row r="24" spans="1:18" x14ac:dyDescent="0.25">
      <c r="G24" s="253" t="s">
        <v>568</v>
      </c>
    </row>
    <row r="25" spans="1:18" x14ac:dyDescent="0.25">
      <c r="G25" s="254" t="s">
        <v>567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7-11</vt:lpstr>
      <vt:lpstr>PORTADA</vt:lpstr>
      <vt:lpstr>FLUJO DE EFECTIVO</vt:lpstr>
      <vt:lpstr>Hoja1</vt:lpstr>
      <vt:lpstr>27</vt:lpstr>
      <vt:lpstr>FECHAS</vt:lpstr>
      <vt:lpstr>FECHA</vt:lpstr>
      <vt:lpstr>'27'!Área_de_impresión</vt:lpstr>
      <vt:lpstr>'7-11'!Área_de_impresión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2024-09-06T12:55:55Z</cp:lastPrinted>
  <dcterms:created xsi:type="dcterms:W3CDTF">2021-10-07T14:43:02Z</dcterms:created>
  <dcterms:modified xsi:type="dcterms:W3CDTF">2024-09-06T13:16:30Z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