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5 MAYO 2025\ENVIO\"/>
    </mc:Choice>
  </mc:AlternateContent>
  <xr:revisionPtr revIDLastSave="0" documentId="8_{30944243-AB53-4575-8729-592EB6F344DF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FLUJO DE EFECTIVO" sheetId="32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'FLUJO DE EFECTIVO'!$A$1:$E$112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2" l="1"/>
  <c r="C97" i="32" l="1"/>
  <c r="C99" i="32" s="1"/>
  <c r="D97" i="32" l="1"/>
  <c r="D99" i="32" s="1"/>
  <c r="C33" i="32" l="1"/>
  <c r="C17" i="32"/>
  <c r="D44" i="32"/>
  <c r="D17" i="32"/>
  <c r="C44" i="32"/>
  <c r="C64" i="32"/>
  <c r="D46" i="32" l="1"/>
  <c r="C46" i="32"/>
  <c r="A3" i="32" l="1"/>
  <c r="B62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<sst xmlns="http://schemas.openxmlformats.org/spreadsheetml/2006/main" count="586" uniqueCount="350">
  <si>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</si>
  <si>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</si>
  <si>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</si>
  <si>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</si>
  <si>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</si>
  <si>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</si>
  <si>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</si>
  <si>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</si>
  <si>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</si>
  <si>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</si>
  <si>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</si>
  <si>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</si>
  <si>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</si>
  <si>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</si>
  <si>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</si>
  <si>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</si>
  <si>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</si>
  <si>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</si>
  <si>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</si>
  <si>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</si>
  <si>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</si>
  <si>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</si>
  <si>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</si>
  <si>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</si>
  <si>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</si>
  <si>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</si>
  <si>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</si>
  <si>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</si>
  <si>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</si>
  <si>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</si>
  <si>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</si>
  <si>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</si>
  <si>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</si>
  <si>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</si>
  <si>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</si>
  <si>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</si>
  <si>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</si>
  <si>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</si>
  <si>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</si>
  <si>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</si>
  <si>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</si>
  <si>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</si>
  <si>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</si>
  <si>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</si>
  <si>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</si>
  <si>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</si>
  <si>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</si>
  <si>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</si>
  <si>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</si>
  <si>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</si>
  <si>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</si>
  <si>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</si>
  <si>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</si>
  <si>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</si>
  <si>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</si>
  <si>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</si>
  <si>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</si>
  <si>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</si>
  <si>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</si>
  <si>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</si>
  <si>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</si>
  <si>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</si>
  <si>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</si>
  <si>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</si>
  <si>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</si>
  <si>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</si>
  <si>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</si>
  <si>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</si>
  <si>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</si>
  <si>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</si>
  <si>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</si>
  <si>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</si>
  <si>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</si>
  <si>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</si>
  <si>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</si>
  <si>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</si>
  <si>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</si>
  <si>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</si>
  <si>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</si>
  <si>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</si>
  <si>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</si>
  <si>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</si>
  <si>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</si>
  <si>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</si>
  <si>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</si>
  <si>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</si>
  <si>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</si>
  <si>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</si>
  <si>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</si>
  <si>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</si>
  <si>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</si>
  <si>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</si>
  <si>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</si>
  <si>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</si>
  <si>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</si>
  <si>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</si>
  <si>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</si>
  <si>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</si>
  <si>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</si>
  <si>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</si>
  <si>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</si>
  <si>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</si>
  <si>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</si>
  <si>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</si>
  <si>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</si>
  <si>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</si>
  <si>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</si>
  <si>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</si>
  <si>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</si>
  <si>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</si>
  <si>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</si>
  <si>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</si>
  <si>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</si>
  <si>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</si>
  <si>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</si>
  <si>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</si>
  <si>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</si>
  <si>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</si>
  <si>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</si>
  <si>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</si>
  <si>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</si>
  <si>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</si>
  <si>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</si>
  <si>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</si>
  <si>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</si>
  <si>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</si>
  <si>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</si>
  <si>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</si>
  <si>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</si>
  <si>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</si>
  <si>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</si>
  <si>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</si>
  <si>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</si>
  <si>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</si>
  <si>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</si>
  <si>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</si>
  <si>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</si>
  <si>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</si>
  <si>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</si>
  <si>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</si>
  <si>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</si>
  <si>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</si>
  <si>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</si>
  <si>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</si>
  <si>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</si>
  <si>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</si>
  <si>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</si>
  <si>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</si>
  <si>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</si>
  <si>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</si>
  <si>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</si>
  <si>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</si>
  <si>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</si>
  <si>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</si>
  <si>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</si>
  <si>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</si>
  <si>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</si>
  <si>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</si>
  <si>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</si>
  <si>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</si>
  <si>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</si>
  <si>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</si>
  <si>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</si>
  <si>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</si>
  <si>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</si>
  <si>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</si>
  <si>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</si>
  <si>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</si>
  <si>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</si>
  <si>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</si>
  <si>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</si>
  <si>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</si>
  <si>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</si>
  <si>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</si>
  <si>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</si>
  <si>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</si>
  <si>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</si>
  <si>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</si>
  <si>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</si>
  <si>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</si>
  <si>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</si>
  <si>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</si>
  <si>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</si>
  <si>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</si>
  <si>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</si>
  <si>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</si>
  <si>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</si>
  <si>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</si>
  <si>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</si>
  <si>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</si>
  <si>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</si>
  <si>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</si>
  <si>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</si>
  <si>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</si>
  <si>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</si>
  <si>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</si>
  <si>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</si>
  <si>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</si>
  <si>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</si>
  <si>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</si>
  <si>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</si>
  <si>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</si>
  <si>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</si>
  <si>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</si>
  <si>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</si>
  <si>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</si>
  <si>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</si>
  <si>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</si>
  <si>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</si>
  <si>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</si>
  <si>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</si>
  <si>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</si>
  <si>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</si>
  <si>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</si>
  <si>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</si>
  <si>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</si>
  <si>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</si>
  <si>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</si>
  <si>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</si>
  <si>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</si>
  <si>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</si>
  <si>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</si>
  <si>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</si>
  <si>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</si>
  <si>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</si>
  <si>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</si>
  <si>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</si>
  <si>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</si>
  <si>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</si>
  <si>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</si>
  <si>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</si>
  <si>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</si>
  <si>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</si>
  <si>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</si>
  <si>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</si>
  <si>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</si>
  <si>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</si>
  <si>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</si>
  <si>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</si>
  <si>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</si>
  <si>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</si>
  <si>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</si>
  <si>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</si>
  <si>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</si>
  <si>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</si>
  <si>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</si>
  <si>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</si>
  <si>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</si>
  <si>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</si>
  <si>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</si>
  <si>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</si>
  <si>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</si>
  <si>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</si>
  <si>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</si>
  <si>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</si>
  <si>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</si>
  <si>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</si>
  <si>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</si>
  <si>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</si>
  <si>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</si>
  <si>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</si>
  <si>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</si>
  <si>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</si>
  <si>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</si>
  <si>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</si>
  <si>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</si>
  <si>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</si>
  <si>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</si>
  <si>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</si>
  <si>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</si>
  <si>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</si>
  <si>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</si>
  <si>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</si>
  <si>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</si>
  <si>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</si>
  <si>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</si>
  <si>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</si>
  <si>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</si>
  <si>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</si>
  <si>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</si>
  <si>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</si>
  <si>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</si>
  <si>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</si>
  <si>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</si>
  <si>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</si>
  <si>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</si>
  <si>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</si>
  <si>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</si>
  <si>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</si>
  <si>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</si>
  <si>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</si>
  <si>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</si>
  <si>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</si>
  <si>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</si>
  <si>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</si>
  <si>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</si>
  <si>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</si>
  <si>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</si>
  <si>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</si>
  <si>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</si>
  <si>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</si>
  <si>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</si>
  <si>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</si>
  <si>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</si>
  <si>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</si>
  <si>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</si>
  <si>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</si>
  <si>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</si>
  <si>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</si>
  <si>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</si>
  <si>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</si>
  <si>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</si>
  <si>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</si>
  <si>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</si>
  <si>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</si>
  <si>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</si>
  <si>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</si>
  <si>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</si>
  <si>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</si>
  <si>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</si>
  <si>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</si>
  <si>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</si>
  <si>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</si>
  <si>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</si>
  <si>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</si>
  <si>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</si>
  <si>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</si>
  <si>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</si>
  <si>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</si>
  <si>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</si>
  <si>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</si>
  <si>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</si>
  <si>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</si>
  <si>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</si>
  <si>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</si>
  <si>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</si>
  <si>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</si>
  <si>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</si>
  <si>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</si>
  <si>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</si>
  <si>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</si>
  <si>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</si>
  <si>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</si>
  <si>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</si>
  <si>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</si>
  <si>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31 DE MAYO  2025 Y 2024</t>
  </si>
  <si>
    <t>AL 31 MAYO 2025</t>
  </si>
  <si>
    <t>AL 31 MAYO 2025 Y 2024</t>
  </si>
  <si>
    <t xml:space="preserve">AL 31 DE MAYO 2025 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</si>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</sst>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1">
    <xf numFmtId="0" fontId="0" fillId="0" borderId="0" xfId="0"/>
    <xf numFmtId="0" fontId="8" fillId="0" borderId="0" xfId="0" applyFont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43" fontId="20" fillId="8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8" borderId="0" xfId="1" applyFont="1" applyFill="1" applyAlignment="1">
      <alignment vertical="top" readingOrder="1"/>
    </xf>
    <xf numFmtId="0" fontId="19" fillId="9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8" fontId="24" fillId="6" borderId="0" xfId="1" applyNumberFormat="1" applyFont="1" applyFill="1" applyBorder="1" applyAlignment="1">
      <alignment vertical="top"/>
    </xf>
    <xf numFmtId="168" fontId="23" fillId="6" borderId="0" xfId="1" applyNumberFormat="1" applyFont="1" applyFill="1" applyBorder="1" applyAlignment="1">
      <alignment vertical="top"/>
    </xf>
    <xf numFmtId="168" fontId="23" fillId="7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39" fontId="9" fillId="4" borderId="0" xfId="15" applyFont="1" applyFill="1"/>
    <xf numFmtId="39" fontId="14" fillId="3" borderId="0" xfId="15" applyFont="1" applyFill="1"/>
    <xf numFmtId="39" fontId="16" fillId="8" borderId="0" xfId="15" applyFont="1" applyFill="1" applyAlignment="1">
      <alignment horizontal="left"/>
    </xf>
    <xf numFmtId="37" fontId="10" fillId="7" borderId="0" xfId="15" applyNumberFormat="1" applyFont="1" applyFill="1" applyAlignment="1">
      <alignment horizontal="left"/>
    </xf>
    <xf numFmtId="37" fontId="10" fillId="6" borderId="0" xfId="15" applyNumberFormat="1" applyFont="1" applyFill="1"/>
    <xf numFmtId="37" fontId="10" fillId="6" borderId="0" xfId="15" applyNumberFormat="1" applyFont="1" applyFill="1" applyAlignment="1">
      <alignment horizontal="left"/>
    </xf>
    <xf numFmtId="37" fontId="16" fillId="6" borderId="0" xfId="15" applyNumberFormat="1" applyFont="1" applyFill="1" applyAlignment="1">
      <alignment horizontal="left"/>
    </xf>
    <xf numFmtId="37" fontId="27" fillId="7" borderId="0" xfId="15" applyNumberFormat="1" applyFont="1" applyFill="1"/>
    <xf numFmtId="37" fontId="27" fillId="6" borderId="0" xfId="15" applyNumberFormat="1" applyFont="1" applyFill="1"/>
    <xf numFmtId="37" fontId="10" fillId="7" borderId="0" xfId="15" applyNumberFormat="1" applyFont="1" applyFill="1"/>
    <xf numFmtId="37" fontId="16" fillId="7" borderId="0" xfId="15" applyNumberFormat="1" applyFont="1" applyFill="1"/>
    <xf numFmtId="37" fontId="16" fillId="6" borderId="0" xfId="15" applyNumberFormat="1" applyFont="1" applyFill="1"/>
    <xf numFmtId="37" fontId="16" fillId="7" borderId="0" xfId="15" applyNumberFormat="1" applyFont="1" applyFill="1" applyAlignment="1">
      <alignment horizontal="right"/>
    </xf>
    <xf numFmtId="39" fontId="28" fillId="7" borderId="0" xfId="15" applyFont="1" applyFill="1" applyAlignment="1">
      <alignment horizontal="left"/>
    </xf>
    <xf numFmtId="39" fontId="28" fillId="7" borderId="0" xfId="15" applyFont="1" applyFill="1" applyAlignment="1">
      <alignment horizontal="center"/>
    </xf>
    <xf numFmtId="39" fontId="10" fillId="7" borderId="0" xfId="15" applyFont="1" applyFill="1" applyAlignment="1">
      <alignment horizontal="left"/>
    </xf>
    <xf numFmtId="39" fontId="10" fillId="7" borderId="0" xfId="15" applyFont="1" applyFill="1" applyAlignment="1">
      <alignment horizontal="center"/>
    </xf>
    <xf numFmtId="37" fontId="11" fillId="3" borderId="0" xfId="15" applyNumberFormat="1" applyFont="1" applyFill="1"/>
    <xf numFmtId="37" fontId="16" fillId="6" borderId="0" xfId="15" applyNumberFormat="1" applyFont="1" applyFill="1" applyAlignment="1">
      <alignment horizontal="center"/>
    </xf>
    <xf numFmtId="37" fontId="16" fillId="6" borderId="0" xfId="15" applyNumberFormat="1" applyFont="1" applyFill="1" applyAlignment="1">
      <alignment horizontal="center" vertical="center"/>
    </xf>
    <xf numFmtId="37" fontId="16" fillId="8" borderId="0" xfId="15" applyNumberFormat="1" applyFont="1" applyFill="1"/>
    <xf numFmtId="37" fontId="16" fillId="8" borderId="0" xfId="15" applyNumberFormat="1" applyFont="1" applyFill="1" applyAlignment="1">
      <alignment horizontal="center"/>
    </xf>
    <xf numFmtId="37" fontId="29" fillId="6" borderId="0" xfId="15" applyNumberFormat="1" applyFont="1" applyFill="1" applyAlignment="1">
      <alignment horizontal="left"/>
    </xf>
    <xf numFmtId="165" fontId="10" fillId="7" borderId="0" xfId="14" applyNumberFormat="1" applyFont="1" applyFill="1"/>
    <xf numFmtId="37" fontId="27" fillId="6" borderId="0" xfId="15" applyNumberFormat="1" applyFont="1" applyFill="1" applyAlignment="1">
      <alignment horizontal="left"/>
    </xf>
    <xf numFmtId="39" fontId="28" fillId="7" borderId="0" xfId="15" applyFont="1" applyFill="1"/>
    <xf numFmtId="39" fontId="10" fillId="7" borderId="0" xfId="15" applyFont="1" applyFill="1"/>
    <xf numFmtId="39" fontId="10" fillId="6" borderId="0" xfId="15" applyFont="1" applyFill="1"/>
    <xf numFmtId="39" fontId="16" fillId="6" borderId="0" xfId="15" applyFont="1" applyFill="1"/>
    <xf numFmtId="39" fontId="10" fillId="6" borderId="0" xfId="15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30" fillId="0" borderId="10" xfId="0" applyFont="1" applyBorder="1"/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9" fontId="15" fillId="4" borderId="0" xfId="15" applyFont="1" applyFill="1" applyAlignment="1">
      <alignment horizont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49" fontId="13" fillId="10" borderId="0" xfId="1" applyNumberFormat="1" applyFont="1" applyFill="1" applyBorder="1" applyAlignment="1" applyProtection="1">
      <alignment horizontal="left" vertical="center"/>
    </xf>
    <xf numFmtId="37" fontId="10" fillId="6" borderId="0" xfId="15" applyNumberFormat="1" applyFont="1" applyFill="1" applyAlignment="1">
      <alignment horizontal="left" wrapText="1"/>
    </xf>
    <xf numFmtId="37" fontId="15" fillId="4" borderId="0" xfId="15" applyNumberFormat="1" applyFont="1" applyFill="1"/>
    <xf numFmtId="37" fontId="12" fillId="6" borderId="0" xfId="15" applyNumberFormat="1" applyFont="1" applyFill="1"/>
    <xf numFmtId="37" fontId="9" fillId="4" borderId="0" xfId="15" applyNumberFormat="1" applyFont="1" applyFill="1"/>
    <xf numFmtId="37" fontId="12" fillId="7" borderId="0" xfId="15" applyNumberFormat="1" applyFont="1" applyFill="1"/>
    <xf numFmtId="165" fontId="9" fillId="4" borderId="0" xfId="1" applyNumberFormat="1" applyFont="1" applyFill="1"/>
    <xf numFmtId="37" fontId="8" fillId="6" borderId="0" xfId="15" applyNumberFormat="1" applyFont="1" applyFill="1"/>
    <xf numFmtId="39" fontId="15" fillId="4" borderId="0" xfId="15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8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D166"/>
  <sheetViews>
    <sheetView tabSelected="1" zoomScaleNormal="100" workbookViewId="0">
      <selection activeCell="J43" sqref="J43"/>
    </sheetView>
  </sheetViews>
  <sheetFormatPr baseColWidth="10" defaultColWidth="8.28515625" defaultRowHeight="17.25" x14ac:dyDescent="0.3"/>
  <cols>
    <col min="1" max="1" width="16.5703125" style="49" customWidth="1"/>
    <col min="2" max="2" width="72.7109375" style="75" bestFit="1" customWidth="1"/>
    <col min="3" max="4" width="24.140625" style="75" customWidth="1"/>
    <col min="5" max="5" width="1.5703125" style="48" customWidth="1"/>
    <col min="6" max="6" width="8.28515625" style="48" customWidth="1"/>
    <col min="7" max="7" width="18.7109375" style="48" bestFit="1" customWidth="1"/>
    <col min="8" max="9" width="8.28515625" style="48" customWidth="1"/>
    <col min="10" max="10" width="18" style="48" bestFit="1" customWidth="1"/>
    <col min="11" max="175" width="8.28515625" style="48" customWidth="1"/>
    <col min="176" max="16384" width="8.28515625" style="48"/>
  </cols>
  <sheetData>
    <row r="1" spans="1:4" x14ac:dyDescent="0.3">
      <c r="A1" s="120" t="s">
        <v>0</v>
      </c>
      <c r="B1" s="120"/>
      <c r="C1" s="120"/>
      <c r="D1" s="108"/>
    </row>
    <row r="2" spans="1:4" x14ac:dyDescent="0.3">
      <c r="A2" s="120" t="s">
        <v>260</v>
      </c>
      <c r="B2" s="120"/>
      <c r="C2" s="120"/>
      <c r="D2" s="108"/>
    </row>
    <row r="3" spans="1:4" x14ac:dyDescent="0.3">
      <c r="A3" s="120" t="str">
        <f>+FECHAS!B4</f>
        <v>AL 31 MAYO 2025 Y 2024</v>
      </c>
      <c r="B3" s="120"/>
      <c r="C3" s="120"/>
      <c r="D3" s="108"/>
    </row>
    <row r="4" spans="1:4" x14ac:dyDescent="0.3">
      <c r="A4" s="120" t="s">
        <v>1</v>
      </c>
      <c r="B4" s="120"/>
      <c r="C4" s="120"/>
      <c r="D4" s="108"/>
    </row>
    <row r="5" spans="1:4" x14ac:dyDescent="0.3">
      <c r="B5" s="50" t="s">
        <v>261</v>
      </c>
      <c r="C5" s="112" t="s">
        <v>344</v>
      </c>
      <c r="D5" s="112" t="s">
        <v>304</v>
      </c>
    </row>
    <row r="6" spans="1:4" x14ac:dyDescent="0.3">
      <c r="B6" s="51" t="s">
        <v>311</v>
      </c>
      <c r="C6" s="115">
        <v>1135572974.8399999</v>
      </c>
      <c r="D6" s="119">
        <v>1243274543.8800001</v>
      </c>
    </row>
    <row r="7" spans="1:4" x14ac:dyDescent="0.3">
      <c r="B7" s="51" t="s">
        <v>262</v>
      </c>
      <c r="C7" s="115">
        <v>80864325.150000006</v>
      </c>
      <c r="D7" s="52">
        <v>179493402.22</v>
      </c>
    </row>
    <row r="8" spans="1:4" x14ac:dyDescent="0.3">
      <c r="B8" s="51" t="s">
        <v>263</v>
      </c>
      <c r="C8" s="115">
        <v>223183004.39000002</v>
      </c>
      <c r="D8" s="52">
        <v>244584718.42000002</v>
      </c>
    </row>
    <row r="9" spans="1:4" x14ac:dyDescent="0.3">
      <c r="B9" s="51" t="s">
        <v>264</v>
      </c>
      <c r="C9" s="52">
        <v>-121665034.91</v>
      </c>
      <c r="D9" s="52">
        <v>-130573387.34</v>
      </c>
    </row>
    <row r="10" spans="1:4" x14ac:dyDescent="0.3">
      <c r="B10" s="51" t="s">
        <v>312</v>
      </c>
      <c r="C10" s="52">
        <v>-137033080.63</v>
      </c>
      <c r="D10" s="52">
        <v>-124077415.73</v>
      </c>
    </row>
    <row r="11" spans="1:4" x14ac:dyDescent="0.3">
      <c r="B11" s="51" t="s">
        <v>265</v>
      </c>
      <c r="C11" s="52">
        <v>-1172526426.3700001</v>
      </c>
      <c r="D11" s="52">
        <v>-1252522856.79</v>
      </c>
    </row>
    <row r="12" spans="1:4" x14ac:dyDescent="0.3">
      <c r="B12" s="51" t="s">
        <v>266</v>
      </c>
      <c r="C12" s="52">
        <v>-23005016</v>
      </c>
      <c r="D12" s="52">
        <v>-45078257.140000001</v>
      </c>
    </row>
    <row r="13" spans="1:4" x14ac:dyDescent="0.3">
      <c r="B13" s="53" t="s">
        <v>313</v>
      </c>
      <c r="C13" s="52">
        <v>843221782.56000376</v>
      </c>
      <c r="D13" s="52">
        <v>2570565185.9499974</v>
      </c>
    </row>
    <row r="14" spans="1:4" hidden="1" x14ac:dyDescent="0.3">
      <c r="B14" s="51" t="s">
        <v>267</v>
      </c>
      <c r="C14" s="52"/>
      <c r="D14" s="52"/>
    </row>
    <row r="15" spans="1:4" hidden="1" x14ac:dyDescent="0.3">
      <c r="B15" s="53" t="s">
        <v>268</v>
      </c>
      <c r="C15" s="52"/>
    </row>
    <row r="16" spans="1:4" x14ac:dyDescent="0.3">
      <c r="B16" s="53"/>
      <c r="C16" s="52"/>
      <c r="D16" s="48"/>
    </row>
    <row r="17" spans="2:4" x14ac:dyDescent="0.3">
      <c r="B17" s="54" t="s">
        <v>341</v>
      </c>
      <c r="C17" s="55">
        <f>C6+C7+C8+C9+C10+C11+C12+C13+C15</f>
        <v>828612529.03000379</v>
      </c>
      <c r="D17" s="55">
        <f>D6+D7+D8+D9+D10+D11+D12+D13</f>
        <v>2685665933.4699979</v>
      </c>
    </row>
    <row r="18" spans="2:4" x14ac:dyDescent="0.3">
      <c r="B18" s="54"/>
      <c r="C18" s="52"/>
      <c r="D18" s="52"/>
    </row>
    <row r="19" spans="2:4" x14ac:dyDescent="0.3">
      <c r="B19" s="48"/>
      <c r="D19" s="52"/>
    </row>
    <row r="20" spans="2:4" x14ac:dyDescent="0.3">
      <c r="B20" s="54"/>
      <c r="C20" s="56"/>
      <c r="D20" s="57"/>
    </row>
    <row r="21" spans="2:4" x14ac:dyDescent="0.3">
      <c r="B21" s="54" t="s">
        <v>314</v>
      </c>
      <c r="C21" s="52"/>
      <c r="D21" s="57"/>
    </row>
    <row r="22" spans="2:4" x14ac:dyDescent="0.3">
      <c r="B22" s="53" t="s">
        <v>315</v>
      </c>
      <c r="C22" s="52">
        <v>-570946603.05999994</v>
      </c>
      <c r="D22" s="52">
        <v>43084434.319999993</v>
      </c>
    </row>
    <row r="23" spans="2:4" x14ac:dyDescent="0.3">
      <c r="B23" s="53" t="s">
        <v>316</v>
      </c>
      <c r="C23" s="52">
        <v>-8947707405.7399998</v>
      </c>
      <c r="D23" s="52">
        <v>-12782352853.110001</v>
      </c>
    </row>
    <row r="24" spans="2:4" x14ac:dyDescent="0.3">
      <c r="B24" s="53" t="s">
        <v>317</v>
      </c>
      <c r="C24" s="52">
        <v>9124443903.2299995</v>
      </c>
      <c r="D24" s="52">
        <v>11844194009.049999</v>
      </c>
    </row>
    <row r="25" spans="2:4" x14ac:dyDescent="0.3">
      <c r="B25" s="53" t="s">
        <v>318</v>
      </c>
      <c r="C25" s="52">
        <v>-8118942.0899999142</v>
      </c>
      <c r="D25" s="52">
        <v>-89983707.010000229</v>
      </c>
    </row>
    <row r="26" spans="2:4" hidden="1" x14ac:dyDescent="0.3">
      <c r="B26" s="53" t="s">
        <v>319</v>
      </c>
      <c r="C26" s="52"/>
      <c r="D26" s="48"/>
    </row>
    <row r="27" spans="2:4" hidden="1" x14ac:dyDescent="0.3">
      <c r="B27" s="53" t="s">
        <v>320</v>
      </c>
      <c r="C27" s="57"/>
      <c r="D27" s="57"/>
    </row>
    <row r="28" spans="2:4" hidden="1" x14ac:dyDescent="0.3">
      <c r="B28" s="53" t="s">
        <v>269</v>
      </c>
      <c r="C28" s="57"/>
      <c r="D28" s="52"/>
    </row>
    <row r="29" spans="2:4" hidden="1" x14ac:dyDescent="0.3">
      <c r="B29" s="53" t="s">
        <v>270</v>
      </c>
      <c r="C29" s="52"/>
      <c r="D29" s="57"/>
    </row>
    <row r="30" spans="2:4" hidden="1" x14ac:dyDescent="0.3">
      <c r="B30" s="53" t="s">
        <v>271</v>
      </c>
      <c r="C30" s="52"/>
      <c r="D30" s="57"/>
    </row>
    <row r="31" spans="2:4" x14ac:dyDescent="0.3">
      <c r="B31" s="53" t="s">
        <v>272</v>
      </c>
      <c r="C31" s="52">
        <v>-61061848.969999999</v>
      </c>
      <c r="D31" s="57">
        <v>36597940.270000003</v>
      </c>
    </row>
    <row r="32" spans="2:4" x14ac:dyDescent="0.3">
      <c r="B32" s="52"/>
      <c r="C32" s="52"/>
      <c r="D32" s="57"/>
    </row>
    <row r="33" spans="2:4" x14ac:dyDescent="0.3">
      <c r="B33" s="54" t="s">
        <v>342</v>
      </c>
      <c r="C33" s="55">
        <f>C22+C24+C26+C27+C28+C29+C31+C23+C25</f>
        <v>-463390896.62999988</v>
      </c>
      <c r="D33" s="55">
        <f>+D22+D23+D24+D25+D26+D27+D31</f>
        <v>-948460176.48000193</v>
      </c>
    </row>
    <row r="34" spans="2:4" x14ac:dyDescent="0.3">
      <c r="B34" s="54"/>
      <c r="D34" s="52"/>
    </row>
    <row r="35" spans="2:4" x14ac:dyDescent="0.3">
      <c r="B35" s="52"/>
      <c r="C35" s="52"/>
      <c r="D35" s="48"/>
    </row>
    <row r="36" spans="2:4" x14ac:dyDescent="0.3">
      <c r="B36" s="54" t="s">
        <v>295</v>
      </c>
      <c r="C36" s="52"/>
      <c r="D36" s="52"/>
    </row>
    <row r="37" spans="2:4" x14ac:dyDescent="0.3">
      <c r="B37" s="51" t="s">
        <v>321</v>
      </c>
      <c r="C37" s="57">
        <v>15034761572.83</v>
      </c>
      <c r="D37" s="57">
        <v>17316950109.59</v>
      </c>
    </row>
    <row r="38" spans="2:4" x14ac:dyDescent="0.3">
      <c r="B38" s="51" t="s">
        <v>322</v>
      </c>
      <c r="C38" s="57">
        <v>-14608046094.1</v>
      </c>
      <c r="D38" s="57">
        <v>-17468519587.699997</v>
      </c>
    </row>
    <row r="39" spans="2:4" x14ac:dyDescent="0.3">
      <c r="B39" s="51" t="s">
        <v>323</v>
      </c>
      <c r="C39" s="57">
        <v>60000000</v>
      </c>
      <c r="D39" s="57">
        <v>770018766.75</v>
      </c>
    </row>
    <row r="40" spans="2:4" x14ac:dyDescent="0.3">
      <c r="B40" s="51" t="s">
        <v>324</v>
      </c>
      <c r="C40" s="57">
        <v>-1421581129.48</v>
      </c>
      <c r="D40" s="57">
        <v>-1826001842.98</v>
      </c>
    </row>
    <row r="41" spans="2:4" hidden="1" x14ac:dyDescent="0.3">
      <c r="B41" s="53" t="s">
        <v>325</v>
      </c>
      <c r="C41" s="57"/>
      <c r="D41" s="57">
        <v>0</v>
      </c>
    </row>
    <row r="42" spans="2:4" x14ac:dyDescent="0.3">
      <c r="B42" s="53"/>
      <c r="C42" s="57"/>
      <c r="D42" s="57"/>
    </row>
    <row r="43" spans="2:4" x14ac:dyDescent="0.3">
      <c r="B43" s="54" t="s">
        <v>343</v>
      </c>
      <c r="C43" s="52"/>
    </row>
    <row r="44" spans="2:4" x14ac:dyDescent="0.3">
      <c r="B44" s="54"/>
      <c r="C44" s="55">
        <f>C37+C38+C39+C40+C41</f>
        <v>-934865650.75000048</v>
      </c>
      <c r="D44" s="59">
        <f>SUM(D37:D42)</f>
        <v>-1207552554.3399968</v>
      </c>
    </row>
    <row r="45" spans="2:4" x14ac:dyDescent="0.3">
      <c r="B45" s="52"/>
      <c r="C45" s="52"/>
      <c r="D45" s="52"/>
    </row>
    <row r="46" spans="2:4" x14ac:dyDescent="0.3">
      <c r="B46" s="54" t="s">
        <v>296</v>
      </c>
      <c r="C46" s="58">
        <f>C44+C33+C17</f>
        <v>-569644018.34999657</v>
      </c>
      <c r="D46" s="58">
        <f>+D17+D33+D44</f>
        <v>529653202.64999914</v>
      </c>
    </row>
    <row r="47" spans="2:4" x14ac:dyDescent="0.3">
      <c r="B47" s="59"/>
      <c r="C47" s="52"/>
      <c r="D47" s="52"/>
    </row>
    <row r="48" spans="2:4" x14ac:dyDescent="0.3">
      <c r="B48" s="54" t="s">
        <v>297</v>
      </c>
      <c r="C48" s="60">
        <v>3310367465.8000002</v>
      </c>
      <c r="D48" s="60">
        <v>2474337131.77</v>
      </c>
    </row>
    <row r="49" spans="1:4" x14ac:dyDescent="0.3">
      <c r="B49" s="59"/>
      <c r="C49" s="52"/>
      <c r="D49" s="52"/>
    </row>
    <row r="50" spans="1:4" x14ac:dyDescent="0.3">
      <c r="B50" s="54" t="s">
        <v>298</v>
      </c>
      <c r="C50" s="60">
        <v>2740723447.4499998</v>
      </c>
      <c r="D50" s="60">
        <v>3003990334.4199996</v>
      </c>
    </row>
    <row r="51" spans="1:4" x14ac:dyDescent="0.3">
      <c r="B51" s="54"/>
      <c r="C51" s="60"/>
      <c r="D51" s="60"/>
    </row>
    <row r="52" spans="1:4" x14ac:dyDescent="0.3">
      <c r="B52" s="54"/>
      <c r="C52" s="60"/>
      <c r="D52" s="60"/>
    </row>
    <row r="53" spans="1:4" x14ac:dyDescent="0.3">
      <c r="B53" s="54"/>
      <c r="C53" s="60"/>
      <c r="D53" s="60"/>
    </row>
    <row r="54" spans="1:4" x14ac:dyDescent="0.3">
      <c r="B54" s="54"/>
      <c r="C54" s="60"/>
      <c r="D54" s="60"/>
    </row>
    <row r="55" spans="1:4" x14ac:dyDescent="0.3">
      <c r="B55" s="54"/>
      <c r="C55" s="60"/>
      <c r="D55" s="60"/>
    </row>
    <row r="56" spans="1:4" x14ac:dyDescent="0.3">
      <c r="B56" s="54"/>
      <c r="C56" s="60"/>
      <c r="D56" s="60"/>
    </row>
    <row r="57" spans="1:4" x14ac:dyDescent="0.3">
      <c r="B57" s="61" t="s">
        <v>259</v>
      </c>
      <c r="C57" s="62" t="s">
        <v>273</v>
      </c>
      <c r="D57" s="62"/>
    </row>
    <row r="58" spans="1:4" x14ac:dyDescent="0.3">
      <c r="B58" s="63" t="s">
        <v>274</v>
      </c>
      <c r="C58" s="64" t="s">
        <v>275</v>
      </c>
      <c r="D58" s="64"/>
    </row>
    <row r="59" spans="1:4" x14ac:dyDescent="0.3">
      <c r="B59" s="59"/>
      <c r="C59" s="65">
        <v>4</v>
      </c>
      <c r="D59" s="65"/>
    </row>
    <row r="60" spans="1:4" x14ac:dyDescent="0.3">
      <c r="A60" s="48"/>
      <c r="B60" s="66" t="s">
        <v>0</v>
      </c>
      <c r="C60" s="52"/>
      <c r="D60" s="52"/>
    </row>
    <row r="61" spans="1:4" x14ac:dyDescent="0.3">
      <c r="A61" s="48"/>
      <c r="B61" s="66" t="s">
        <v>260</v>
      </c>
      <c r="C61" s="52"/>
      <c r="D61" s="52"/>
    </row>
    <row r="62" spans="1:4" x14ac:dyDescent="0.3">
      <c r="A62" s="48"/>
      <c r="B62" s="67" t="str">
        <f>+A3</f>
        <v>AL 31 MAYO 2025 Y 2024</v>
      </c>
      <c r="C62" s="52"/>
      <c r="D62" s="52"/>
    </row>
    <row r="63" spans="1:4" x14ac:dyDescent="0.3">
      <c r="A63" s="48"/>
      <c r="B63" s="67" t="s">
        <v>1</v>
      </c>
      <c r="C63" s="52"/>
      <c r="D63" s="52"/>
    </row>
    <row r="64" spans="1:4" x14ac:dyDescent="0.3">
      <c r="B64" s="68"/>
      <c r="C64" s="69" t="str">
        <f>+C5</f>
        <v xml:space="preserve">                         2025</v>
      </c>
      <c r="D64" s="112" t="s">
        <v>304</v>
      </c>
    </row>
    <row r="65" spans="2:4" x14ac:dyDescent="0.3">
      <c r="B65" s="52"/>
      <c r="C65" s="52"/>
      <c r="D65" s="52"/>
    </row>
    <row r="66" spans="2:4" ht="34.5" x14ac:dyDescent="0.3">
      <c r="B66" s="113" t="s">
        <v>326</v>
      </c>
      <c r="C66" s="52"/>
      <c r="D66" s="52"/>
    </row>
    <row r="67" spans="2:4" x14ac:dyDescent="0.3">
      <c r="B67" s="53" t="s">
        <v>258</v>
      </c>
      <c r="C67" s="52"/>
      <c r="D67" s="116"/>
    </row>
    <row r="68" spans="2:4" x14ac:dyDescent="0.3">
      <c r="B68" s="53" t="s">
        <v>327</v>
      </c>
      <c r="C68" s="52">
        <v>96375626.559999809</v>
      </c>
      <c r="D68" s="116">
        <v>269201838.04999995</v>
      </c>
    </row>
    <row r="69" spans="2:4" x14ac:dyDescent="0.3">
      <c r="B69" s="53"/>
      <c r="C69" s="52"/>
      <c r="D69" s="52"/>
    </row>
    <row r="70" spans="2:4" ht="34.5" x14ac:dyDescent="0.3">
      <c r="B70" s="113" t="s">
        <v>328</v>
      </c>
      <c r="C70" s="48"/>
      <c r="D70" s="52"/>
    </row>
    <row r="71" spans="2:4" x14ac:dyDescent="0.3">
      <c r="B71" s="53" t="s">
        <v>258</v>
      </c>
      <c r="C71" s="52"/>
      <c r="D71" s="52"/>
    </row>
    <row r="72" spans="2:4" x14ac:dyDescent="0.3">
      <c r="B72" s="53"/>
      <c r="C72" s="52"/>
      <c r="D72" s="52"/>
    </row>
    <row r="73" spans="2:4" x14ac:dyDescent="0.3">
      <c r="B73" s="53"/>
      <c r="C73" s="52"/>
      <c r="D73" s="52"/>
    </row>
    <row r="74" spans="2:4" x14ac:dyDescent="0.3">
      <c r="B74" s="53" t="s">
        <v>276</v>
      </c>
      <c r="C74" s="52"/>
      <c r="D74" s="52"/>
    </row>
    <row r="75" spans="2:4" x14ac:dyDescent="0.3">
      <c r="B75" s="70" t="s">
        <v>329</v>
      </c>
      <c r="C75" s="52"/>
      <c r="D75" s="52"/>
    </row>
    <row r="76" spans="2:4" hidden="1" x14ac:dyDescent="0.3">
      <c r="B76" s="53" t="s">
        <v>330</v>
      </c>
      <c r="C76" s="48"/>
      <c r="D76" s="52"/>
    </row>
    <row r="77" spans="2:4" hidden="1" x14ac:dyDescent="0.3">
      <c r="B77" s="53" t="s">
        <v>331</v>
      </c>
      <c r="C77" s="52"/>
      <c r="D77" s="52"/>
    </row>
    <row r="78" spans="2:4" hidden="1" x14ac:dyDescent="0.3">
      <c r="B78" s="53" t="s">
        <v>332</v>
      </c>
      <c r="C78" s="52"/>
      <c r="D78" s="52"/>
    </row>
    <row r="79" spans="2:4" x14ac:dyDescent="0.3">
      <c r="B79" s="53" t="s">
        <v>333</v>
      </c>
      <c r="C79" s="117">
        <v>21059222.630000003</v>
      </c>
      <c r="D79" s="116">
        <v>39928325.18</v>
      </c>
    </row>
    <row r="80" spans="2:4" x14ac:dyDescent="0.3">
      <c r="B80" s="53" t="s">
        <v>334</v>
      </c>
      <c r="C80" s="117">
        <v>119114048.84999999</v>
      </c>
      <c r="D80" s="116">
        <v>279264308.67000002</v>
      </c>
    </row>
    <row r="81" spans="2:4" x14ac:dyDescent="0.3">
      <c r="B81" s="53"/>
      <c r="C81" s="71"/>
      <c r="D81" s="71"/>
    </row>
    <row r="82" spans="2:4" x14ac:dyDescent="0.3">
      <c r="B82" s="70" t="s">
        <v>277</v>
      </c>
      <c r="C82" s="57"/>
      <c r="D82" s="57"/>
    </row>
    <row r="83" spans="2:4" x14ac:dyDescent="0.3">
      <c r="B83" s="53" t="s">
        <v>330</v>
      </c>
      <c r="C83" s="57">
        <v>-159019231.83000001</v>
      </c>
      <c r="D83" s="57">
        <v>0</v>
      </c>
    </row>
    <row r="84" spans="2:4" hidden="1" x14ac:dyDescent="0.3">
      <c r="B84" s="53" t="s">
        <v>335</v>
      </c>
      <c r="C84" s="57"/>
      <c r="D84" s="57"/>
    </row>
    <row r="85" spans="2:4" hidden="1" x14ac:dyDescent="0.3">
      <c r="B85" s="53" t="s">
        <v>332</v>
      </c>
      <c r="C85" s="57"/>
      <c r="D85" s="57"/>
    </row>
    <row r="86" spans="2:4" x14ac:dyDescent="0.3">
      <c r="B86" s="53" t="s">
        <v>333</v>
      </c>
      <c r="C86" s="57">
        <v>-9825531.8300000001</v>
      </c>
      <c r="D86" s="57">
        <v>-38970517.07</v>
      </c>
    </row>
    <row r="87" spans="2:4" x14ac:dyDescent="0.3">
      <c r="B87" s="53" t="s">
        <v>334</v>
      </c>
      <c r="C87" s="116">
        <v>-22274520.400000002</v>
      </c>
      <c r="D87" s="116">
        <v>-44357.83</v>
      </c>
    </row>
    <row r="88" spans="2:4" x14ac:dyDescent="0.3">
      <c r="B88" s="53"/>
      <c r="C88" s="71"/>
      <c r="D88" s="71"/>
    </row>
    <row r="89" spans="2:4" x14ac:dyDescent="0.3">
      <c r="B89" s="53" t="s">
        <v>278</v>
      </c>
      <c r="C89" s="116">
        <v>44908324.119999997</v>
      </c>
      <c r="D89" s="48">
        <v>39507413.270000003</v>
      </c>
    </row>
    <row r="90" spans="2:4" x14ac:dyDescent="0.3">
      <c r="B90" s="53"/>
      <c r="C90" s="52"/>
      <c r="D90" s="52"/>
    </row>
    <row r="91" spans="2:4" x14ac:dyDescent="0.3">
      <c r="B91" s="70" t="s">
        <v>279</v>
      </c>
      <c r="C91" s="52"/>
      <c r="D91" s="52"/>
    </row>
    <row r="92" spans="2:4" x14ac:dyDescent="0.3">
      <c r="B92" s="53" t="s">
        <v>336</v>
      </c>
      <c r="C92" s="118">
        <v>159356956.51000279</v>
      </c>
      <c r="D92" s="48">
        <v>728747.01999986172</v>
      </c>
    </row>
    <row r="93" spans="2:4" x14ac:dyDescent="0.3">
      <c r="B93" s="53" t="s">
        <v>334</v>
      </c>
      <c r="C93" s="116">
        <v>-87272307.630000114</v>
      </c>
      <c r="D93" s="48">
        <v>-113703564.39000034</v>
      </c>
    </row>
    <row r="94" spans="2:4" x14ac:dyDescent="0.3">
      <c r="B94" s="53" t="s">
        <v>337</v>
      </c>
      <c r="C94" s="116">
        <v>-3533062.1400000006</v>
      </c>
      <c r="D94" s="48">
        <v>15997919.850000009</v>
      </c>
    </row>
    <row r="95" spans="2:4" x14ac:dyDescent="0.3">
      <c r="B95" s="53" t="s">
        <v>338</v>
      </c>
      <c r="C95" s="116">
        <v>4886251.1900000162</v>
      </c>
      <c r="D95" s="48">
        <v>5319575.3299999982</v>
      </c>
    </row>
    <row r="96" spans="2:4" x14ac:dyDescent="0.3">
      <c r="B96" s="53" t="s">
        <v>339</v>
      </c>
      <c r="C96" s="116">
        <v>664836752.6000011</v>
      </c>
      <c r="D96" s="48">
        <v>2188436245.3899975</v>
      </c>
    </row>
    <row r="97" spans="2:4" x14ac:dyDescent="0.3">
      <c r="B97" s="53" t="s">
        <v>340</v>
      </c>
      <c r="C97" s="52">
        <f>+C79+C80+C86+C83+C87+C89+C92+C93+C94+C95+C96</f>
        <v>732236902.07000375</v>
      </c>
      <c r="D97" s="52">
        <f>+D70+D76+D79+D80+D86+D87+D89+D92+D93+D94+D95+D96</f>
        <v>2416464095.4199972</v>
      </c>
    </row>
    <row r="98" spans="2:4" x14ac:dyDescent="0.3">
      <c r="B98" s="52"/>
      <c r="C98" s="52"/>
      <c r="D98" s="52"/>
    </row>
    <row r="99" spans="2:4" x14ac:dyDescent="0.3">
      <c r="B99" s="54" t="s">
        <v>280</v>
      </c>
      <c r="C99" s="114">
        <f>+C97+C68</f>
        <v>828612528.63000357</v>
      </c>
      <c r="D99" s="58">
        <f>+D97+D68</f>
        <v>2685665933.4699974</v>
      </c>
    </row>
    <row r="100" spans="2:4" x14ac:dyDescent="0.3">
      <c r="B100" s="72"/>
      <c r="C100" s="52"/>
      <c r="D100" s="52"/>
    </row>
    <row r="101" spans="2:4" x14ac:dyDescent="0.3">
      <c r="B101" s="72"/>
      <c r="C101" s="52"/>
      <c r="D101" s="52"/>
    </row>
    <row r="102" spans="2:4" x14ac:dyDescent="0.3">
      <c r="B102" s="72"/>
      <c r="C102" s="52"/>
      <c r="D102" s="52"/>
    </row>
    <row r="103" spans="2:4" x14ac:dyDescent="0.3">
      <c r="B103" s="72"/>
      <c r="C103" s="52"/>
      <c r="D103" s="52"/>
    </row>
    <row r="104" spans="2:4" x14ac:dyDescent="0.3">
      <c r="B104" s="72"/>
      <c r="C104" s="52"/>
      <c r="D104" s="52"/>
    </row>
    <row r="105" spans="2:4" x14ac:dyDescent="0.3">
      <c r="B105" s="72"/>
      <c r="C105" s="52"/>
      <c r="D105" s="52"/>
    </row>
    <row r="106" spans="2:4" x14ac:dyDescent="0.3">
      <c r="B106" s="54"/>
      <c r="C106" s="57"/>
      <c r="D106" s="57"/>
    </row>
    <row r="107" spans="2:4" x14ac:dyDescent="0.3">
      <c r="B107" s="61" t="s">
        <v>259</v>
      </c>
      <c r="C107" s="62" t="s">
        <v>273</v>
      </c>
      <c r="D107" s="62"/>
    </row>
    <row r="108" spans="2:4" x14ac:dyDescent="0.3">
      <c r="B108" s="63" t="s">
        <v>274</v>
      </c>
      <c r="C108" s="64" t="s">
        <v>275</v>
      </c>
      <c r="D108" s="64"/>
    </row>
    <row r="109" spans="2:4" x14ac:dyDescent="0.3">
      <c r="B109" s="59"/>
      <c r="C109" s="52"/>
      <c r="D109" s="52"/>
    </row>
    <row r="110" spans="2:4" x14ac:dyDescent="0.3">
      <c r="B110" s="61"/>
      <c r="C110" s="73"/>
      <c r="D110" s="73"/>
    </row>
    <row r="111" spans="2:4" x14ac:dyDescent="0.3">
      <c r="B111" s="61"/>
      <c r="C111" s="74"/>
      <c r="D111" s="74"/>
    </row>
    <row r="112" spans="2:4" x14ac:dyDescent="0.3">
      <c r="C112" s="65">
        <v>5</v>
      </c>
      <c r="D112" s="65"/>
    </row>
    <row r="113" spans="2:4" x14ac:dyDescent="0.3">
      <c r="B113" s="52"/>
      <c r="C113" s="52"/>
      <c r="D113" s="52"/>
    </row>
    <row r="114" spans="2:4" x14ac:dyDescent="0.3">
      <c r="C114" s="52"/>
      <c r="D114" s="52"/>
    </row>
    <row r="115" spans="2:4" x14ac:dyDescent="0.3">
      <c r="C115" s="52"/>
      <c r="D115" s="52"/>
    </row>
    <row r="116" spans="2:4" x14ac:dyDescent="0.3">
      <c r="C116" s="52"/>
      <c r="D116" s="52"/>
    </row>
    <row r="117" spans="2:4" x14ac:dyDescent="0.3">
      <c r="C117" s="52"/>
      <c r="D117" s="52"/>
    </row>
    <row r="118" spans="2:4" x14ac:dyDescent="0.3">
      <c r="C118" s="52"/>
      <c r="D118" s="52"/>
    </row>
    <row r="119" spans="2:4" x14ac:dyDescent="0.3">
      <c r="C119" s="52"/>
      <c r="D119" s="52"/>
    </row>
    <row r="120" spans="2:4" x14ac:dyDescent="0.3">
      <c r="C120" s="52"/>
      <c r="D120" s="52"/>
    </row>
    <row r="121" spans="2:4" x14ac:dyDescent="0.3">
      <c r="C121" s="52"/>
      <c r="D121" s="52"/>
    </row>
    <row r="122" spans="2:4" x14ac:dyDescent="0.3">
      <c r="C122" s="52"/>
      <c r="D122" s="52"/>
    </row>
    <row r="123" spans="2:4" x14ac:dyDescent="0.3">
      <c r="C123" s="52"/>
      <c r="D123" s="52"/>
    </row>
    <row r="124" spans="2:4" x14ac:dyDescent="0.3">
      <c r="C124" s="52"/>
      <c r="D124" s="52"/>
    </row>
    <row r="125" spans="2:4" x14ac:dyDescent="0.3">
      <c r="C125" s="52"/>
      <c r="D125" s="52"/>
    </row>
    <row r="126" spans="2:4" x14ac:dyDescent="0.3">
      <c r="C126" s="52"/>
      <c r="D126" s="52"/>
    </row>
    <row r="127" spans="2:4" x14ac:dyDescent="0.3">
      <c r="C127" s="52"/>
      <c r="D127" s="52"/>
    </row>
    <row r="128" spans="2:4" x14ac:dyDescent="0.3">
      <c r="C128" s="52"/>
      <c r="D128" s="52"/>
    </row>
    <row r="129" spans="2:4" x14ac:dyDescent="0.3">
      <c r="B129" s="76"/>
      <c r="C129" s="52"/>
      <c r="D129" s="52"/>
    </row>
    <row r="130" spans="2:4" x14ac:dyDescent="0.3">
      <c r="C130" s="52"/>
      <c r="D130" s="52"/>
    </row>
    <row r="131" spans="2:4" x14ac:dyDescent="0.3">
      <c r="C131" s="52"/>
      <c r="D131" s="52"/>
    </row>
    <row r="132" spans="2:4" x14ac:dyDescent="0.3">
      <c r="C132" s="52"/>
      <c r="D132" s="52"/>
    </row>
    <row r="133" spans="2:4" x14ac:dyDescent="0.3">
      <c r="C133" s="52"/>
      <c r="D133" s="52"/>
    </row>
    <row r="134" spans="2:4" x14ac:dyDescent="0.3">
      <c r="C134" s="52"/>
      <c r="D134" s="52"/>
    </row>
    <row r="135" spans="2:4" x14ac:dyDescent="0.3">
      <c r="C135" s="52"/>
      <c r="D135" s="52"/>
    </row>
    <row r="136" spans="2:4" x14ac:dyDescent="0.3">
      <c r="C136" s="52"/>
      <c r="D136" s="52"/>
    </row>
    <row r="137" spans="2:4" x14ac:dyDescent="0.3">
      <c r="C137" s="52"/>
      <c r="D137" s="52"/>
    </row>
    <row r="138" spans="2:4" x14ac:dyDescent="0.3">
      <c r="C138" s="52"/>
      <c r="D138" s="52"/>
    </row>
    <row r="139" spans="2:4" x14ac:dyDescent="0.3">
      <c r="C139" s="52"/>
      <c r="D139" s="52"/>
    </row>
    <row r="140" spans="2:4" x14ac:dyDescent="0.3">
      <c r="C140" s="52"/>
      <c r="D140" s="52"/>
    </row>
    <row r="141" spans="2:4" x14ac:dyDescent="0.3">
      <c r="C141" s="52"/>
      <c r="D141" s="52"/>
    </row>
    <row r="142" spans="2:4" x14ac:dyDescent="0.3">
      <c r="C142" s="52"/>
      <c r="D142" s="52"/>
    </row>
    <row r="143" spans="2:4" x14ac:dyDescent="0.3">
      <c r="C143" s="52"/>
      <c r="D143" s="52"/>
    </row>
    <row r="144" spans="2:4" x14ac:dyDescent="0.3">
      <c r="C144" s="52"/>
      <c r="D144" s="52"/>
    </row>
    <row r="145" spans="2:4" x14ac:dyDescent="0.3">
      <c r="C145" s="52"/>
      <c r="D145" s="52"/>
    </row>
    <row r="146" spans="2:4" x14ac:dyDescent="0.3">
      <c r="C146" s="52"/>
      <c r="D146" s="52"/>
    </row>
    <row r="147" spans="2:4" x14ac:dyDescent="0.3">
      <c r="C147" s="52"/>
      <c r="D147" s="52"/>
    </row>
    <row r="148" spans="2:4" x14ac:dyDescent="0.3">
      <c r="C148" s="52"/>
      <c r="D148" s="52"/>
    </row>
    <row r="149" spans="2:4" x14ac:dyDescent="0.3">
      <c r="B149" s="77" t="s">
        <v>9</v>
      </c>
      <c r="C149" s="52"/>
      <c r="D149" s="52"/>
    </row>
    <row r="150" spans="2:4" x14ac:dyDescent="0.3">
      <c r="C150" s="52"/>
      <c r="D150" s="52"/>
    </row>
    <row r="151" spans="2:4" x14ac:dyDescent="0.3">
      <c r="C151" s="52"/>
      <c r="D151" s="52"/>
    </row>
    <row r="152" spans="2:4" x14ac:dyDescent="0.3">
      <c r="C152" s="52"/>
      <c r="D152" s="52"/>
    </row>
    <row r="153" spans="2:4" x14ac:dyDescent="0.3">
      <c r="C153" s="52"/>
      <c r="D153" s="52"/>
    </row>
    <row r="154" spans="2:4" x14ac:dyDescent="0.3">
      <c r="C154" s="52"/>
      <c r="D154" s="52"/>
    </row>
    <row r="155" spans="2:4" x14ac:dyDescent="0.3">
      <c r="C155" s="52"/>
      <c r="D155" s="52"/>
    </row>
    <row r="156" spans="2:4" x14ac:dyDescent="0.3">
      <c r="C156" s="52"/>
      <c r="D156" s="52"/>
    </row>
    <row r="157" spans="2:4" x14ac:dyDescent="0.3">
      <c r="C157" s="52"/>
      <c r="D157" s="52"/>
    </row>
    <row r="158" spans="2:4" x14ac:dyDescent="0.3">
      <c r="C158" s="52"/>
      <c r="D158" s="52"/>
    </row>
    <row r="159" spans="2:4" x14ac:dyDescent="0.3">
      <c r="C159" s="52"/>
      <c r="D159" s="52"/>
    </row>
    <row r="160" spans="2:4" x14ac:dyDescent="0.3">
      <c r="C160" s="52"/>
      <c r="D160" s="52"/>
    </row>
    <row r="166" spans="2:2" x14ac:dyDescent="0.3">
      <c r="B166" s="77" t="s">
        <v>9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C5:D5 D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1" t="s">
        <v>0</v>
      </c>
      <c r="C1" s="121"/>
      <c r="D1" s="121"/>
      <c r="E1" s="121"/>
      <c r="F1" s="121"/>
    </row>
    <row r="2" spans="2:12" x14ac:dyDescent="0.3">
      <c r="B2" s="121" t="s">
        <v>11</v>
      </c>
      <c r="C2" s="121"/>
      <c r="D2" s="121"/>
      <c r="E2" s="121"/>
      <c r="F2" s="121"/>
    </row>
    <row r="3" spans="2:12" x14ac:dyDescent="0.3">
      <c r="B3" s="121" t="str">
        <f>FECHA!B8</f>
        <v>Al 31 DE ENERO 2023</v>
      </c>
      <c r="C3" s="121"/>
      <c r="D3" s="121"/>
      <c r="E3" s="121"/>
      <c r="F3" s="121"/>
    </row>
    <row r="4" spans="2:12" x14ac:dyDescent="0.3">
      <c r="B4" s="121" t="s">
        <v>12</v>
      </c>
      <c r="C4" s="121"/>
      <c r="D4" s="121"/>
      <c r="E4" s="121"/>
      <c r="F4" s="121"/>
    </row>
    <row r="5" spans="2:12" x14ac:dyDescent="0.3">
      <c r="B5" s="122" t="s">
        <v>13</v>
      </c>
      <c r="C5" s="123" t="s">
        <v>14</v>
      </c>
      <c r="D5" s="123"/>
      <c r="E5" s="123" t="s">
        <v>15</v>
      </c>
      <c r="F5" s="123"/>
    </row>
    <row r="6" spans="2:12" x14ac:dyDescent="0.3">
      <c r="B6" s="122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1" t="s">
        <v>0</v>
      </c>
      <c r="C57" s="121"/>
      <c r="D57" s="121"/>
      <c r="E57" s="121"/>
      <c r="F57" s="121"/>
    </row>
    <row r="58" spans="2:12" x14ac:dyDescent="0.3">
      <c r="B58" s="121" t="s">
        <v>11</v>
      </c>
      <c r="C58" s="121"/>
      <c r="D58" s="121"/>
      <c r="E58" s="121"/>
      <c r="F58" s="121"/>
    </row>
    <row r="59" spans="2:12" x14ac:dyDescent="0.3">
      <c r="B59" s="121" t="str">
        <f>B3</f>
        <v>Al 31 DE ENERO 2023</v>
      </c>
      <c r="C59" s="121"/>
      <c r="D59" s="121"/>
      <c r="E59" s="121"/>
      <c r="F59" s="121"/>
    </row>
    <row r="60" spans="2:12" x14ac:dyDescent="0.3">
      <c r="B60" s="121" t="s">
        <v>12</v>
      </c>
      <c r="C60" s="121"/>
      <c r="D60" s="121"/>
      <c r="E60" s="121"/>
      <c r="F60" s="121"/>
    </row>
    <row r="61" spans="2:12" x14ac:dyDescent="0.3">
      <c r="B61" s="18"/>
      <c r="C61" s="123" t="s">
        <v>14</v>
      </c>
      <c r="D61" s="123"/>
      <c r="E61" s="123" t="s">
        <v>15</v>
      </c>
      <c r="F61" s="123"/>
    </row>
    <row r="62" spans="2:12" x14ac:dyDescent="0.3">
      <c r="B62" s="19" t="s">
        <v>2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1" t="s">
        <v>0</v>
      </c>
      <c r="C114" s="121"/>
      <c r="D114" s="121"/>
      <c r="E114" s="121"/>
      <c r="F114" s="121"/>
    </row>
    <row r="115" spans="2:9" x14ac:dyDescent="0.3">
      <c r="B115" s="121" t="s">
        <v>11</v>
      </c>
      <c r="C115" s="121"/>
      <c r="D115" s="121"/>
      <c r="E115" s="121"/>
      <c r="F115" s="121"/>
    </row>
    <row r="116" spans="2:9" x14ac:dyDescent="0.3">
      <c r="B116" s="121" t="str">
        <f>B3</f>
        <v>Al 31 DE ENERO 2023</v>
      </c>
      <c r="C116" s="121"/>
      <c r="D116" s="121"/>
      <c r="E116" s="121"/>
      <c r="F116" s="121"/>
    </row>
    <row r="117" spans="2:9" x14ac:dyDescent="0.3">
      <c r="B117" s="121" t="s">
        <v>12</v>
      </c>
      <c r="C117" s="121"/>
      <c r="D117" s="121"/>
      <c r="E117" s="121"/>
      <c r="F117" s="121"/>
    </row>
    <row r="118" spans="2:9" x14ac:dyDescent="0.3">
      <c r="B118" s="18"/>
      <c r="C118" s="123" t="s">
        <v>14</v>
      </c>
      <c r="D118" s="123"/>
      <c r="E118" s="123" t="s">
        <v>15</v>
      </c>
      <c r="F118" s="123"/>
    </row>
    <row r="119" spans="2:9" x14ac:dyDescent="0.3">
      <c r="B119" s="27" t="s">
        <v>2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1" t="s">
        <v>0</v>
      </c>
      <c r="C171" s="121"/>
      <c r="D171" s="121"/>
      <c r="E171" s="121"/>
      <c r="F171" s="121"/>
    </row>
    <row r="172" spans="2:9" x14ac:dyDescent="0.3">
      <c r="B172" s="121" t="s">
        <v>11</v>
      </c>
      <c r="C172" s="121"/>
      <c r="D172" s="121"/>
      <c r="E172" s="121"/>
      <c r="F172" s="121"/>
    </row>
    <row r="173" spans="2:9" x14ac:dyDescent="0.3">
      <c r="B173" s="121" t="str">
        <f>B3</f>
        <v>Al 31 DE ENERO 2023</v>
      </c>
      <c r="C173" s="121"/>
      <c r="D173" s="121"/>
      <c r="E173" s="121"/>
      <c r="F173" s="121"/>
    </row>
    <row r="174" spans="2:9" x14ac:dyDescent="0.3">
      <c r="B174" s="121" t="s">
        <v>12</v>
      </c>
      <c r="C174" s="121"/>
      <c r="D174" s="121"/>
      <c r="E174" s="121"/>
      <c r="F174" s="121"/>
    </row>
    <row r="175" spans="2:9" x14ac:dyDescent="0.3">
      <c r="B175" s="28"/>
      <c r="C175" s="123" t="s">
        <v>14</v>
      </c>
      <c r="D175" s="123"/>
      <c r="E175" s="123" t="s">
        <v>15</v>
      </c>
      <c r="F175" s="123"/>
    </row>
    <row r="176" spans="2:9" x14ac:dyDescent="0.3">
      <c r="B176" s="27" t="s">
        <v>2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E12" sqref="E12"/>
    </sheetView>
  </sheetViews>
  <sheetFormatPr baseColWidth="10" defaultColWidth="11.42578125" defaultRowHeight="15.75" x14ac:dyDescent="0.25"/>
  <cols>
    <col min="1" max="1" width="15.140625" style="47" customWidth="1"/>
    <col min="2" max="2" width="35" style="47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6" t="s">
        <v>281</v>
      </c>
      <c r="B1" s="103" t="s">
        <v>347</v>
      </c>
      <c r="C1" s="79"/>
      <c r="D1" s="84" t="s">
        <v>256</v>
      </c>
      <c r="E1" s="85">
        <v>5</v>
      </c>
      <c r="F1" s="79"/>
      <c r="G1" s="103" t="s">
        <v>305</v>
      </c>
      <c r="H1" s="79"/>
      <c r="I1" s="103" t="s">
        <v>306</v>
      </c>
      <c r="J1" s="79"/>
      <c r="K1" s="103" t="s">
        <v>307</v>
      </c>
      <c r="L1" s="79"/>
      <c r="M1" s="103"/>
      <c r="N1" s="103"/>
      <c r="O1" s="107"/>
      <c r="P1" s="107"/>
      <c r="Q1" s="103"/>
      <c r="R1" s="107"/>
      <c r="S1" s="124" t="s">
        <v>289</v>
      </c>
      <c r="U1" s="98" t="s">
        <v>285</v>
      </c>
    </row>
    <row r="2" spans="1:21" x14ac:dyDescent="0.25">
      <c r="A2" s="87" t="s">
        <v>282</v>
      </c>
      <c r="B2" s="103" t="s">
        <v>347</v>
      </c>
      <c r="C2" s="79"/>
      <c r="D2" s="127" t="s">
        <v>257</v>
      </c>
      <c r="E2" s="128"/>
      <c r="F2" s="79"/>
      <c r="G2" s="103" t="s">
        <v>305</v>
      </c>
      <c r="H2" s="79"/>
      <c r="I2" s="103" t="s">
        <v>306</v>
      </c>
      <c r="J2" s="79"/>
      <c r="K2" s="103" t="s">
        <v>307</v>
      </c>
      <c r="L2" s="79"/>
      <c r="M2" s="103"/>
      <c r="N2" s="103"/>
      <c r="O2" s="103"/>
      <c r="P2" s="103"/>
      <c r="Q2" s="103"/>
      <c r="R2" s="103"/>
      <c r="S2" s="125"/>
      <c r="U2" s="99" t="s">
        <v>285</v>
      </c>
    </row>
    <row r="3" spans="1:21" ht="16.5" thickBot="1" x14ac:dyDescent="0.3">
      <c r="A3" s="87" t="s">
        <v>283</v>
      </c>
      <c r="B3" s="103" t="s">
        <v>347</v>
      </c>
      <c r="C3" s="79"/>
      <c r="D3" s="129"/>
      <c r="E3" s="130"/>
      <c r="F3" s="79"/>
      <c r="G3" s="103" t="s">
        <v>305</v>
      </c>
      <c r="H3" s="79"/>
      <c r="I3" s="103" t="s">
        <v>306</v>
      </c>
      <c r="J3" s="79"/>
      <c r="K3" s="103" t="s">
        <v>307</v>
      </c>
      <c r="L3" s="79"/>
      <c r="M3" s="103"/>
      <c r="N3" s="103"/>
      <c r="O3" s="103"/>
      <c r="P3" s="103"/>
      <c r="Q3" s="103"/>
      <c r="R3" s="103"/>
      <c r="S3" s="125"/>
      <c r="U3" s="99" t="s">
        <v>285</v>
      </c>
    </row>
    <row r="4" spans="1:21" x14ac:dyDescent="0.25">
      <c r="A4" s="87" t="s">
        <v>284</v>
      </c>
      <c r="B4" s="103" t="s">
        <v>347</v>
      </c>
      <c r="C4" s="79"/>
      <c r="D4" s="79"/>
      <c r="E4" s="79"/>
      <c r="F4" s="79"/>
      <c r="G4" s="103" t="s">
        <v>308</v>
      </c>
      <c r="H4" s="79"/>
      <c r="I4" s="103" t="s">
        <v>309</v>
      </c>
      <c r="J4" s="79"/>
      <c r="K4" s="103" t="s">
        <v>310</v>
      </c>
      <c r="L4" s="79"/>
      <c r="M4" s="103"/>
      <c r="N4" s="103"/>
      <c r="O4" s="103"/>
      <c r="P4" s="103"/>
      <c r="Q4" s="103"/>
      <c r="R4" s="103"/>
      <c r="S4" s="125"/>
      <c r="U4" s="99" t="s">
        <v>285</v>
      </c>
    </row>
    <row r="5" spans="1:21" ht="16.5" thickBot="1" x14ac:dyDescent="0.3">
      <c r="A5" s="88" t="s">
        <v>10</v>
      </c>
      <c r="B5" s="104" t="s">
        <v>348</v>
      </c>
      <c r="C5" s="80"/>
      <c r="D5" s="80"/>
      <c r="E5" s="80"/>
      <c r="F5" s="80"/>
      <c r="G5" s="104" t="s">
        <v>308</v>
      </c>
      <c r="H5" s="80"/>
      <c r="I5" s="104" t="s">
        <v>309</v>
      </c>
      <c r="J5" s="80"/>
      <c r="K5" s="104" t="s">
        <v>310</v>
      </c>
      <c r="L5" s="80"/>
      <c r="M5" s="104"/>
      <c r="N5" s="104"/>
      <c r="O5" s="104"/>
      <c r="P5" s="104"/>
      <c r="Q5" s="104"/>
      <c r="R5" s="104"/>
      <c r="S5" s="126"/>
      <c r="U5" s="100" t="s">
        <v>285</v>
      </c>
    </row>
    <row r="6" spans="1:21" x14ac:dyDescent="0.25">
      <c r="A6" s="109" t="s">
        <v>20</v>
      </c>
      <c r="B6" s="110" t="s">
        <v>347</v>
      </c>
      <c r="C6" s="81"/>
      <c r="D6" s="81"/>
      <c r="E6" s="81"/>
      <c r="F6" s="81"/>
      <c r="G6" s="105" t="s">
        <v>305</v>
      </c>
      <c r="H6" s="81"/>
      <c r="I6" s="105" t="s">
        <v>306</v>
      </c>
      <c r="J6" s="81"/>
      <c r="K6" s="105" t="s">
        <v>307</v>
      </c>
      <c r="L6" s="81"/>
      <c r="M6" s="105"/>
      <c r="N6" s="105"/>
      <c r="O6" s="105"/>
      <c r="P6" s="105"/>
      <c r="Q6" s="105"/>
      <c r="R6" s="105"/>
      <c r="U6" s="101" t="s">
        <v>285</v>
      </c>
    </row>
    <row r="7" spans="1:21" x14ac:dyDescent="0.25">
      <c r="A7" s="111" t="s">
        <v>21</v>
      </c>
      <c r="B7" s="110" t="s">
        <v>347</v>
      </c>
      <c r="C7" s="81"/>
      <c r="D7" s="81"/>
      <c r="E7" s="81"/>
      <c r="F7" s="81"/>
      <c r="G7" s="105" t="s">
        <v>305</v>
      </c>
      <c r="H7" s="81"/>
      <c r="I7" s="105" t="s">
        <v>306</v>
      </c>
      <c r="J7" s="81"/>
      <c r="K7" s="105" t="s">
        <v>307</v>
      </c>
      <c r="L7" s="81"/>
      <c r="M7" s="105"/>
      <c r="N7" s="105"/>
      <c r="O7" s="105"/>
      <c r="P7" s="105"/>
      <c r="Q7" s="105"/>
      <c r="R7" s="105"/>
      <c r="U7" s="101" t="s">
        <v>287</v>
      </c>
    </row>
    <row r="8" spans="1:21" x14ac:dyDescent="0.25">
      <c r="A8" s="111" t="s">
        <v>22</v>
      </c>
      <c r="B8" s="110" t="s">
        <v>349</v>
      </c>
      <c r="C8" s="81"/>
      <c r="D8" s="81"/>
      <c r="E8" s="81"/>
      <c r="F8" s="81"/>
      <c r="G8" s="105" t="s">
        <v>308</v>
      </c>
      <c r="H8" s="81"/>
      <c r="I8" s="105" t="s">
        <v>309</v>
      </c>
      <c r="J8" s="81"/>
      <c r="K8" s="105" t="s">
        <v>310</v>
      </c>
      <c r="L8" s="81"/>
      <c r="M8" s="105"/>
      <c r="N8" s="105"/>
      <c r="O8" s="105"/>
      <c r="P8" s="105"/>
      <c r="Q8" s="105"/>
      <c r="R8" s="105"/>
      <c r="U8" s="101" t="s">
        <v>288</v>
      </c>
    </row>
    <row r="9" spans="1:21" x14ac:dyDescent="0.25">
      <c r="A9" s="91">
        <v>20</v>
      </c>
      <c r="B9" s="106" t="s">
        <v>346</v>
      </c>
      <c r="C9" s="82"/>
      <c r="D9" s="82"/>
      <c r="E9" s="82"/>
      <c r="F9" s="82"/>
      <c r="G9" s="106" t="s">
        <v>308</v>
      </c>
      <c r="H9" s="82"/>
      <c r="I9" s="106" t="s">
        <v>309</v>
      </c>
      <c r="J9" s="82"/>
      <c r="K9" s="106" t="s">
        <v>310</v>
      </c>
      <c r="L9" s="82"/>
      <c r="M9" s="106"/>
      <c r="N9" s="106"/>
      <c r="O9" s="106"/>
      <c r="P9" s="106"/>
      <c r="Q9" s="106"/>
      <c r="R9" s="106"/>
      <c r="U9" s="101" t="s">
        <v>285</v>
      </c>
    </row>
    <row r="10" spans="1:21" x14ac:dyDescent="0.25">
      <c r="A10" s="91">
        <v>21</v>
      </c>
      <c r="B10" s="106" t="s">
        <v>346</v>
      </c>
      <c r="C10" s="82"/>
      <c r="D10" s="82"/>
      <c r="E10" s="82"/>
      <c r="F10" s="82"/>
      <c r="G10" s="106" t="s">
        <v>308</v>
      </c>
      <c r="H10" s="82"/>
      <c r="I10" s="106" t="s">
        <v>309</v>
      </c>
      <c r="J10" s="82"/>
      <c r="K10" s="106" t="s">
        <v>310</v>
      </c>
      <c r="L10" s="82"/>
      <c r="M10" s="106"/>
      <c r="N10" s="106"/>
      <c r="O10" s="106"/>
      <c r="P10" s="106"/>
      <c r="Q10" s="106"/>
      <c r="R10" s="106"/>
      <c r="U10" s="101" t="s">
        <v>285</v>
      </c>
    </row>
    <row r="11" spans="1:21" x14ac:dyDescent="0.25">
      <c r="A11" s="91">
        <v>22</v>
      </c>
      <c r="B11" s="106" t="s">
        <v>346</v>
      </c>
      <c r="C11" s="82"/>
      <c r="D11" s="82"/>
      <c r="E11" s="82"/>
      <c r="F11" s="82"/>
      <c r="G11" s="106" t="s">
        <v>308</v>
      </c>
      <c r="H11" s="82"/>
      <c r="I11" s="106" t="s">
        <v>309</v>
      </c>
      <c r="J11" s="82"/>
      <c r="K11" s="106" t="s">
        <v>310</v>
      </c>
      <c r="L11" s="82"/>
      <c r="M11" s="106"/>
      <c r="N11" s="106"/>
      <c r="O11" s="106"/>
      <c r="P11" s="106"/>
      <c r="Q11" s="106"/>
      <c r="R11" s="106"/>
      <c r="U11" s="101" t="s">
        <v>285</v>
      </c>
    </row>
    <row r="12" spans="1:21" x14ac:dyDescent="0.25">
      <c r="A12" s="91">
        <v>23</v>
      </c>
      <c r="B12" s="106" t="s">
        <v>346</v>
      </c>
      <c r="C12" s="82"/>
      <c r="D12" s="82"/>
      <c r="E12" s="82"/>
      <c r="F12" s="82"/>
      <c r="G12" s="106" t="s">
        <v>308</v>
      </c>
      <c r="H12" s="82"/>
      <c r="I12" s="106" t="s">
        <v>309</v>
      </c>
      <c r="J12" s="82"/>
      <c r="K12" s="106" t="s">
        <v>310</v>
      </c>
      <c r="L12" s="82"/>
      <c r="M12" s="106"/>
      <c r="N12" s="106"/>
      <c r="O12" s="106"/>
      <c r="P12" s="106"/>
      <c r="Q12" s="106"/>
      <c r="R12" s="106"/>
      <c r="U12" s="101" t="s">
        <v>285</v>
      </c>
    </row>
    <row r="13" spans="1:21" x14ac:dyDescent="0.25">
      <c r="A13" s="92">
        <v>24</v>
      </c>
      <c r="B13" s="102" t="s">
        <v>349</v>
      </c>
      <c r="C13" s="83"/>
      <c r="D13" s="83"/>
      <c r="E13" s="83"/>
      <c r="F13" s="83"/>
      <c r="G13" s="102" t="s">
        <v>308</v>
      </c>
      <c r="H13" s="83"/>
      <c r="I13" s="102" t="s">
        <v>309</v>
      </c>
      <c r="J13" s="83"/>
      <c r="K13" s="102" t="s">
        <v>310</v>
      </c>
      <c r="L13" s="83"/>
      <c r="M13" s="102"/>
      <c r="N13" s="102"/>
      <c r="O13" s="102"/>
      <c r="P13" s="102"/>
      <c r="Q13" s="102"/>
      <c r="R13" s="102"/>
      <c r="U13" s="101" t="s">
        <v>285</v>
      </c>
    </row>
    <row r="14" spans="1:21" x14ac:dyDescent="0.25">
      <c r="A14" s="92">
        <v>25</v>
      </c>
      <c r="B14" s="102" t="s">
        <v>349</v>
      </c>
      <c r="C14" s="83"/>
      <c r="D14" s="83"/>
      <c r="E14" s="83"/>
      <c r="F14" s="83"/>
      <c r="G14" s="102" t="s">
        <v>308</v>
      </c>
      <c r="H14" s="83"/>
      <c r="I14" s="102" t="s">
        <v>309</v>
      </c>
      <c r="J14" s="83"/>
      <c r="K14" s="102" t="s">
        <v>310</v>
      </c>
      <c r="L14" s="83"/>
      <c r="M14" s="102"/>
      <c r="N14" s="102"/>
      <c r="O14" s="102"/>
      <c r="P14" s="102"/>
      <c r="Q14" s="102"/>
      <c r="R14" s="102"/>
      <c r="U14" s="101" t="s">
        <v>285</v>
      </c>
    </row>
    <row r="15" spans="1:21" x14ac:dyDescent="0.25">
      <c r="A15" s="92">
        <v>26</v>
      </c>
      <c r="B15" s="102" t="s">
        <v>349</v>
      </c>
      <c r="C15" s="83"/>
      <c r="D15" s="83"/>
      <c r="E15" s="83"/>
      <c r="F15" s="83"/>
      <c r="G15" s="102" t="s">
        <v>308</v>
      </c>
      <c r="H15" s="83"/>
      <c r="I15" s="102" t="s">
        <v>309</v>
      </c>
      <c r="J15" s="83"/>
      <c r="K15" s="102" t="s">
        <v>310</v>
      </c>
      <c r="L15" s="83"/>
      <c r="M15" s="102"/>
      <c r="N15" s="102"/>
      <c r="O15" s="102"/>
      <c r="P15" s="102"/>
      <c r="Q15" s="102"/>
      <c r="R15" s="102"/>
      <c r="U15" s="101" t="s">
        <v>285</v>
      </c>
    </row>
    <row r="16" spans="1:21" x14ac:dyDescent="0.25">
      <c r="A16" s="111">
        <v>27</v>
      </c>
      <c r="B16" s="110" t="s">
        <v>349</v>
      </c>
      <c r="C16" s="81"/>
      <c r="D16" s="81"/>
      <c r="E16" s="81"/>
      <c r="F16" s="81"/>
      <c r="G16" s="105" t="s">
        <v>308</v>
      </c>
      <c r="H16" s="81"/>
      <c r="I16" s="105" t="s">
        <v>309</v>
      </c>
      <c r="J16" s="81"/>
      <c r="K16" s="105" t="s">
        <v>310</v>
      </c>
      <c r="L16" s="81"/>
      <c r="M16" s="105"/>
      <c r="N16" s="105"/>
      <c r="O16" s="105"/>
      <c r="P16" s="105"/>
      <c r="Q16" s="105"/>
      <c r="R16" s="105"/>
      <c r="U16" s="101" t="s">
        <v>285</v>
      </c>
    </row>
    <row r="17" spans="1:21" x14ac:dyDescent="0.25">
      <c r="A17" s="92">
        <v>28</v>
      </c>
      <c r="B17" s="92" t="s">
        <v>345</v>
      </c>
      <c r="C17" s="83"/>
      <c r="D17" s="83"/>
      <c r="E17" s="83"/>
      <c r="F17" s="83"/>
      <c r="G17" s="102" t="s">
        <v>308</v>
      </c>
      <c r="H17" s="83"/>
      <c r="I17" s="102" t="s">
        <v>309</v>
      </c>
      <c r="J17" s="83"/>
      <c r="K17" s="102" t="s">
        <v>310</v>
      </c>
      <c r="L17" s="83"/>
      <c r="M17" s="102"/>
      <c r="N17" s="102"/>
      <c r="O17" s="102"/>
      <c r="P17" s="102"/>
      <c r="Q17" s="102"/>
      <c r="R17" s="102"/>
      <c r="U17" s="101" t="s">
        <v>285</v>
      </c>
    </row>
    <row r="18" spans="1:21" x14ac:dyDescent="0.25">
      <c r="A18" s="92">
        <v>29</v>
      </c>
      <c r="B18" s="92" t="s">
        <v>345</v>
      </c>
      <c r="C18" s="83"/>
      <c r="D18" s="83"/>
      <c r="E18" s="83"/>
      <c r="F18" s="83"/>
      <c r="G18" s="102" t="s">
        <v>308</v>
      </c>
      <c r="H18" s="83"/>
      <c r="I18" s="102" t="s">
        <v>309</v>
      </c>
      <c r="J18" s="83"/>
      <c r="K18" s="102" t="s">
        <v>310</v>
      </c>
      <c r="L18" s="83"/>
      <c r="M18" s="102"/>
      <c r="N18" s="102"/>
      <c r="O18" s="102"/>
      <c r="P18" s="102"/>
      <c r="Q18" s="102"/>
      <c r="R18" s="102"/>
      <c r="U18" s="101" t="s">
        <v>285</v>
      </c>
    </row>
    <row r="19" spans="1:21" x14ac:dyDescent="0.25">
      <c r="A19" s="111">
        <v>30</v>
      </c>
      <c r="B19" s="110" t="s">
        <v>347</v>
      </c>
      <c r="C19" s="81"/>
      <c r="D19" s="81"/>
      <c r="E19" s="81"/>
      <c r="F19" s="81"/>
      <c r="G19" s="105" t="s">
        <v>305</v>
      </c>
      <c r="H19" s="81"/>
      <c r="I19" s="105" t="s">
        <v>306</v>
      </c>
      <c r="J19" s="81"/>
      <c r="K19" s="105" t="s">
        <v>307</v>
      </c>
      <c r="L19" s="81"/>
      <c r="M19" s="105"/>
      <c r="N19" s="105"/>
      <c r="O19" s="105"/>
      <c r="P19" s="105"/>
      <c r="Q19" s="105"/>
      <c r="R19" s="105"/>
      <c r="U19" s="101" t="s">
        <v>286</v>
      </c>
    </row>
    <row r="20" spans="1:21" x14ac:dyDescent="0.25">
      <c r="O20" s="78"/>
      <c r="P20" s="78"/>
      <c r="Q20" s="78"/>
      <c r="R20" s="78"/>
    </row>
    <row r="22" spans="1:21" x14ac:dyDescent="0.25">
      <c r="M22" s="97" t="s">
        <v>290</v>
      </c>
    </row>
    <row r="23" spans="1:21" x14ac:dyDescent="0.25">
      <c r="M23" s="93" t="s">
        <v>291</v>
      </c>
    </row>
    <row r="24" spans="1:21" x14ac:dyDescent="0.25">
      <c r="M24" s="94" t="s">
        <v>292</v>
      </c>
    </row>
    <row r="25" spans="1:21" x14ac:dyDescent="0.25">
      <c r="M25" s="95" t="s">
        <v>294</v>
      </c>
    </row>
    <row r="26" spans="1:21" x14ac:dyDescent="0.25">
      <c r="M26" s="96" t="s">
        <v>293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7" customWidth="1"/>
    <col min="2" max="2" width="28.85546875" style="47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6" t="s">
        <v>281</v>
      </c>
      <c r="B1" s="103" t="s">
        <v>303</v>
      </c>
      <c r="C1" s="79"/>
      <c r="D1" s="79"/>
      <c r="E1" s="79"/>
      <c r="F1" s="79"/>
      <c r="G1" s="103" t="s">
        <v>299</v>
      </c>
      <c r="H1" s="103"/>
      <c r="I1" s="107" t="s">
        <v>300</v>
      </c>
      <c r="J1" s="107"/>
      <c r="K1" s="103" t="s">
        <v>301</v>
      </c>
      <c r="L1" s="107"/>
      <c r="M1" s="124" t="s">
        <v>289</v>
      </c>
      <c r="O1" s="84" t="s">
        <v>256</v>
      </c>
      <c r="P1" s="85">
        <v>1</v>
      </c>
      <c r="R1" s="98" t="s">
        <v>285</v>
      </c>
    </row>
    <row r="2" spans="1:18" ht="19.5" customHeight="1" x14ac:dyDescent="0.25">
      <c r="A2" s="87" t="s">
        <v>282</v>
      </c>
      <c r="B2" s="103" t="s">
        <v>303</v>
      </c>
      <c r="C2" s="79"/>
      <c r="D2" s="79"/>
      <c r="E2" s="79"/>
      <c r="F2" s="79"/>
      <c r="G2" s="103" t="s">
        <v>299</v>
      </c>
      <c r="H2" s="103"/>
      <c r="I2" s="103" t="s">
        <v>300</v>
      </c>
      <c r="J2" s="103"/>
      <c r="K2" s="103" t="s">
        <v>301</v>
      </c>
      <c r="L2" s="103"/>
      <c r="M2" s="125"/>
      <c r="O2" s="127" t="s">
        <v>257</v>
      </c>
      <c r="P2" s="128"/>
      <c r="R2" s="99" t="s">
        <v>285</v>
      </c>
    </row>
    <row r="3" spans="1:18" ht="19.5" customHeight="1" thickBot="1" x14ac:dyDescent="0.3">
      <c r="A3" s="87" t="s">
        <v>283</v>
      </c>
      <c r="B3" s="103" t="s">
        <v>303</v>
      </c>
      <c r="C3" s="79"/>
      <c r="D3" s="79"/>
      <c r="E3" s="79"/>
      <c r="F3" s="79"/>
      <c r="G3" s="103" t="s">
        <v>299</v>
      </c>
      <c r="H3" s="103"/>
      <c r="I3" s="103" t="s">
        <v>300</v>
      </c>
      <c r="J3" s="103"/>
      <c r="K3" s="103" t="s">
        <v>301</v>
      </c>
      <c r="L3" s="103"/>
      <c r="M3" s="125"/>
      <c r="O3" s="129"/>
      <c r="P3" s="130"/>
      <c r="R3" s="99" t="s">
        <v>285</v>
      </c>
    </row>
    <row r="4" spans="1:18" ht="19.5" customHeight="1" x14ac:dyDescent="0.25">
      <c r="A4" s="87" t="s">
        <v>284</v>
      </c>
      <c r="B4" s="103" t="s">
        <v>302</v>
      </c>
      <c r="C4" s="79"/>
      <c r="D4" s="79"/>
      <c r="E4" s="79"/>
      <c r="F4" s="79"/>
      <c r="G4" s="103" t="s">
        <v>299</v>
      </c>
      <c r="H4" s="103"/>
      <c r="I4" s="103" t="s">
        <v>300</v>
      </c>
      <c r="J4" s="103"/>
      <c r="K4" s="103" t="s">
        <v>301</v>
      </c>
      <c r="L4" s="103"/>
      <c r="M4" s="125"/>
      <c r="R4" s="99" t="s">
        <v>285</v>
      </c>
    </row>
    <row r="5" spans="1:18" ht="19.5" customHeight="1" thickBot="1" x14ac:dyDescent="0.3">
      <c r="A5" s="88" t="s">
        <v>10</v>
      </c>
      <c r="B5" s="104" t="s">
        <v>302</v>
      </c>
      <c r="C5" s="80"/>
      <c r="D5" s="80"/>
      <c r="E5" s="80"/>
      <c r="F5" s="80"/>
      <c r="G5" s="104" t="s">
        <v>299</v>
      </c>
      <c r="H5" s="104"/>
      <c r="I5" s="104" t="s">
        <v>300</v>
      </c>
      <c r="J5" s="104"/>
      <c r="K5" s="104" t="s">
        <v>301</v>
      </c>
      <c r="L5" s="104"/>
      <c r="M5" s="126"/>
      <c r="R5" s="100" t="s">
        <v>285</v>
      </c>
    </row>
    <row r="6" spans="1:18" ht="19.5" customHeight="1" x14ac:dyDescent="0.25">
      <c r="A6" s="89" t="s">
        <v>20</v>
      </c>
      <c r="B6" s="105" t="s">
        <v>303</v>
      </c>
      <c r="C6" s="81"/>
      <c r="D6" s="81"/>
      <c r="E6" s="81"/>
      <c r="F6" s="81"/>
      <c r="G6" s="105" t="s">
        <v>299</v>
      </c>
      <c r="H6" s="105"/>
      <c r="I6" s="105" t="s">
        <v>300</v>
      </c>
      <c r="J6" s="105"/>
      <c r="K6" s="105" t="s">
        <v>301</v>
      </c>
      <c r="L6" s="105"/>
      <c r="R6" s="101" t="s">
        <v>285</v>
      </c>
    </row>
    <row r="7" spans="1:18" ht="19.5" customHeight="1" x14ac:dyDescent="0.25">
      <c r="A7" s="90" t="s">
        <v>21</v>
      </c>
      <c r="B7" s="105" t="s">
        <v>303</v>
      </c>
      <c r="C7" s="81"/>
      <c r="D7" s="81"/>
      <c r="E7" s="81"/>
      <c r="F7" s="81"/>
      <c r="G7" s="105" t="s">
        <v>299</v>
      </c>
      <c r="H7" s="105"/>
      <c r="I7" s="105" t="s">
        <v>300</v>
      </c>
      <c r="J7" s="105"/>
      <c r="K7" s="105" t="s">
        <v>301</v>
      </c>
      <c r="L7" s="105"/>
      <c r="R7" s="101" t="s">
        <v>287</v>
      </c>
    </row>
    <row r="8" spans="1:18" ht="19.5" customHeight="1" x14ac:dyDescent="0.25">
      <c r="A8" s="90" t="s">
        <v>22</v>
      </c>
      <c r="B8" s="105" t="s">
        <v>302</v>
      </c>
      <c r="C8" s="81"/>
      <c r="D8" s="81"/>
      <c r="E8" s="81"/>
      <c r="F8" s="81"/>
      <c r="G8" s="105" t="s">
        <v>299</v>
      </c>
      <c r="H8" s="105"/>
      <c r="I8" s="105" t="s">
        <v>300</v>
      </c>
      <c r="J8" s="105"/>
      <c r="K8" s="105" t="s">
        <v>301</v>
      </c>
      <c r="L8" s="105"/>
      <c r="R8" s="101" t="s">
        <v>288</v>
      </c>
    </row>
    <row r="9" spans="1:18" ht="19.5" customHeight="1" x14ac:dyDescent="0.25">
      <c r="A9" s="91">
        <v>20</v>
      </c>
      <c r="B9" s="106" t="s">
        <v>302</v>
      </c>
      <c r="C9" s="82"/>
      <c r="D9" s="82"/>
      <c r="E9" s="82"/>
      <c r="F9" s="82"/>
      <c r="G9" s="106" t="s">
        <v>299</v>
      </c>
      <c r="H9" s="106"/>
      <c r="I9" s="106" t="s">
        <v>300</v>
      </c>
      <c r="J9" s="106"/>
      <c r="K9" s="106" t="s">
        <v>301</v>
      </c>
      <c r="L9" s="106"/>
      <c r="R9" s="101" t="s">
        <v>285</v>
      </c>
    </row>
    <row r="10" spans="1:18" ht="19.5" customHeight="1" x14ac:dyDescent="0.25">
      <c r="A10" s="91">
        <v>21</v>
      </c>
      <c r="B10" s="106" t="s">
        <v>302</v>
      </c>
      <c r="C10" s="82"/>
      <c r="D10" s="82"/>
      <c r="E10" s="82"/>
      <c r="F10" s="82"/>
      <c r="G10" s="106" t="s">
        <v>299</v>
      </c>
      <c r="H10" s="106"/>
      <c r="I10" s="106" t="s">
        <v>300</v>
      </c>
      <c r="J10" s="106"/>
      <c r="K10" s="106" t="s">
        <v>301</v>
      </c>
      <c r="L10" s="106"/>
      <c r="R10" s="101" t="s">
        <v>285</v>
      </c>
    </row>
    <row r="11" spans="1:18" ht="19.5" customHeight="1" x14ac:dyDescent="0.25">
      <c r="A11" s="91">
        <v>22</v>
      </c>
      <c r="B11" s="106" t="s">
        <v>302</v>
      </c>
      <c r="C11" s="82"/>
      <c r="D11" s="82"/>
      <c r="E11" s="82"/>
      <c r="F11" s="82"/>
      <c r="G11" s="106" t="s">
        <v>299</v>
      </c>
      <c r="H11" s="106"/>
      <c r="I11" s="106" t="s">
        <v>300</v>
      </c>
      <c r="J11" s="106"/>
      <c r="K11" s="106" t="s">
        <v>301</v>
      </c>
      <c r="L11" s="106"/>
      <c r="R11" s="101" t="s">
        <v>285</v>
      </c>
    </row>
    <row r="12" spans="1:18" ht="19.5" customHeight="1" x14ac:dyDescent="0.25">
      <c r="A12" s="91">
        <v>23</v>
      </c>
      <c r="B12" s="106" t="s">
        <v>302</v>
      </c>
      <c r="C12" s="82"/>
      <c r="D12" s="82"/>
      <c r="E12" s="82"/>
      <c r="F12" s="82"/>
      <c r="G12" s="106" t="s">
        <v>299</v>
      </c>
      <c r="H12" s="106"/>
      <c r="I12" s="106" t="s">
        <v>300</v>
      </c>
      <c r="J12" s="106"/>
      <c r="K12" s="106" t="s">
        <v>301</v>
      </c>
      <c r="L12" s="106"/>
      <c r="R12" s="101" t="s">
        <v>285</v>
      </c>
    </row>
    <row r="13" spans="1:18" ht="19.5" customHeight="1" x14ac:dyDescent="0.25">
      <c r="A13" s="92">
        <v>24</v>
      </c>
      <c r="B13" s="102" t="s">
        <v>302</v>
      </c>
      <c r="C13" s="83"/>
      <c r="D13" s="83"/>
      <c r="E13" s="83"/>
      <c r="F13" s="83"/>
      <c r="G13" s="102" t="s">
        <v>299</v>
      </c>
      <c r="H13" s="102"/>
      <c r="I13" s="102" t="s">
        <v>300</v>
      </c>
      <c r="J13" s="102"/>
      <c r="K13" s="102" t="s">
        <v>301</v>
      </c>
      <c r="L13" s="102"/>
      <c r="R13" s="101" t="s">
        <v>285</v>
      </c>
    </row>
    <row r="14" spans="1:18" ht="19.5" customHeight="1" x14ac:dyDescent="0.25">
      <c r="A14" s="92">
        <v>25</v>
      </c>
      <c r="B14" s="102" t="s">
        <v>302</v>
      </c>
      <c r="C14" s="83"/>
      <c r="D14" s="83"/>
      <c r="E14" s="83"/>
      <c r="F14" s="83"/>
      <c r="G14" s="102" t="s">
        <v>299</v>
      </c>
      <c r="H14" s="102"/>
      <c r="I14" s="102" t="s">
        <v>300</v>
      </c>
      <c r="J14" s="102"/>
      <c r="K14" s="102" t="s">
        <v>301</v>
      </c>
      <c r="L14" s="102"/>
      <c r="R14" s="101" t="s">
        <v>285</v>
      </c>
    </row>
    <row r="15" spans="1:18" ht="19.5" customHeight="1" x14ac:dyDescent="0.25">
      <c r="A15" s="92">
        <v>26</v>
      </c>
      <c r="B15" s="102" t="s">
        <v>302</v>
      </c>
      <c r="C15" s="83"/>
      <c r="D15" s="83"/>
      <c r="E15" s="83"/>
      <c r="F15" s="83"/>
      <c r="G15" s="102" t="s">
        <v>299</v>
      </c>
      <c r="H15" s="102"/>
      <c r="I15" s="102" t="s">
        <v>300</v>
      </c>
      <c r="J15" s="102"/>
      <c r="K15" s="102" t="s">
        <v>301</v>
      </c>
      <c r="L15" s="102"/>
      <c r="R15" s="101" t="s">
        <v>285</v>
      </c>
    </row>
    <row r="16" spans="1:18" ht="19.5" customHeight="1" x14ac:dyDescent="0.25">
      <c r="A16" s="90">
        <v>27</v>
      </c>
      <c r="B16" s="105" t="s">
        <v>302</v>
      </c>
      <c r="C16" s="81"/>
      <c r="D16" s="81"/>
      <c r="E16" s="81"/>
      <c r="F16" s="81"/>
      <c r="G16" s="105" t="s">
        <v>299</v>
      </c>
      <c r="H16" s="105"/>
      <c r="I16" s="105" t="s">
        <v>300</v>
      </c>
      <c r="J16" s="105"/>
      <c r="K16" s="105" t="s">
        <v>301</v>
      </c>
      <c r="L16" s="105"/>
      <c r="R16" s="101" t="s">
        <v>285</v>
      </c>
    </row>
    <row r="17" spans="1:18" ht="19.5" customHeight="1" x14ac:dyDescent="0.25">
      <c r="A17" s="92">
        <v>28</v>
      </c>
      <c r="B17" s="102" t="s">
        <v>302</v>
      </c>
      <c r="C17" s="83"/>
      <c r="D17" s="83"/>
      <c r="E17" s="83"/>
      <c r="F17" s="83"/>
      <c r="G17" s="102" t="s">
        <v>299</v>
      </c>
      <c r="H17" s="102"/>
      <c r="I17" s="102" t="s">
        <v>300</v>
      </c>
      <c r="J17" s="102"/>
      <c r="K17" s="102" t="s">
        <v>301</v>
      </c>
      <c r="L17" s="102"/>
      <c r="R17" s="101" t="s">
        <v>285</v>
      </c>
    </row>
    <row r="18" spans="1:18" ht="19.5" customHeight="1" x14ac:dyDescent="0.25">
      <c r="A18" s="92">
        <v>29</v>
      </c>
      <c r="B18" s="102" t="s">
        <v>302</v>
      </c>
      <c r="C18" s="83"/>
      <c r="D18" s="83"/>
      <c r="E18" s="83"/>
      <c r="F18" s="83"/>
      <c r="G18" s="102" t="s">
        <v>299</v>
      </c>
      <c r="H18" s="102"/>
      <c r="I18" s="102" t="s">
        <v>300</v>
      </c>
      <c r="J18" s="102"/>
      <c r="K18" s="102" t="s">
        <v>301</v>
      </c>
      <c r="L18" s="102"/>
      <c r="R18" s="101" t="s">
        <v>285</v>
      </c>
    </row>
    <row r="19" spans="1:18" ht="19.5" customHeight="1" x14ac:dyDescent="0.25">
      <c r="A19" s="90">
        <v>30</v>
      </c>
      <c r="B19" s="105" t="s">
        <v>303</v>
      </c>
      <c r="C19" s="81"/>
      <c r="D19" s="81"/>
      <c r="E19" s="81"/>
      <c r="F19" s="81"/>
      <c r="G19" s="105" t="s">
        <v>299</v>
      </c>
      <c r="H19" s="105"/>
      <c r="I19" s="105" t="s">
        <v>300</v>
      </c>
      <c r="J19" s="105"/>
      <c r="K19" s="105" t="s">
        <v>301</v>
      </c>
      <c r="L19" s="105"/>
      <c r="R19" s="101" t="s">
        <v>286</v>
      </c>
    </row>
    <row r="20" spans="1:18" x14ac:dyDescent="0.25">
      <c r="I20" s="78"/>
      <c r="J20" s="78"/>
      <c r="K20" s="78"/>
      <c r="L20" s="78"/>
    </row>
    <row r="21" spans="1:18" x14ac:dyDescent="0.25">
      <c r="G21" s="97" t="s">
        <v>290</v>
      </c>
    </row>
    <row r="22" spans="1:18" x14ac:dyDescent="0.25">
      <c r="G22" s="93" t="s">
        <v>291</v>
      </c>
    </row>
    <row r="23" spans="1:18" x14ac:dyDescent="0.25">
      <c r="G23" s="94" t="s">
        <v>292</v>
      </c>
    </row>
    <row r="24" spans="1:18" x14ac:dyDescent="0.25">
      <c r="G24" s="95" t="s">
        <v>294</v>
      </c>
    </row>
    <row r="25" spans="1:18" x14ac:dyDescent="0.25">
      <c r="G25" s="96" t="s">
        <v>293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DE EFECTIVO</vt:lpstr>
      <vt:lpstr>Hoja1</vt:lpstr>
      <vt:lpstr>FECHAS</vt:lpstr>
      <vt:lpstr>FECHA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2025-06-10T12:59:05Z</cp:lastPrinted>
  <dcterms:created xsi:type="dcterms:W3CDTF">2021-10-07T14:43:02Z</dcterms:created>
  <dcterms:modified xsi:type="dcterms:W3CDTF">2025-06-10T13:09:33Z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