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4 ABRIL 2025\ENVIO\"/>
    </mc:Choice>
  </mc:AlternateContent>
  <xr:revisionPtr revIDLastSave="0" documentId="13_ncr:1_{34144E7A-9CCF-4747-90D8-E16903300BFA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ESTADO DE RESULTADOS" sheetId="33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'ESTADO DE RESULTADOS'!$A$1:$D$54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3" l="1"/>
  <c r="D46" i="33" l="1"/>
  <c r="D39" i="33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<sst xmlns="http://schemas.openxmlformats.org/spreadsheetml/2006/main" count="545" uniqueCount="321">
  <si>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</si>
  <si>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</si>
  <si>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</si>
  <si>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</si>
  <si>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</si>
  <si>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</si>
  <si>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</si>
  <si>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</si>
  <si>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</si>
  <si>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</si>
  <si>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</si>
  <si>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</si>
  <si>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</si>
  <si>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</si>
  <si>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</si>
  <si>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</si>
  <si>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</si>
  <si>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</si>
  <si>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</si>
  <si>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</si>
  <si>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</si>
  <si>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</si>
  <si>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</si>
  <si>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</si>
  <si>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</si>
  <si>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</si>
  <si>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</si>
  <si>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</si>
  <si>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</si>
  <si>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</si>
  <si>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</si>
  <si>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</si>
  <si>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</si>
  <si>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</si>
  <si>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</si>
  <si>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</si>
  <si>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</si>
  <si>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</si>
  <si>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</si>
  <si>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</si>
  <si>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</si>
  <si>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</si>
  <si>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</si>
  <si>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</si>
  <si>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</si>
  <si>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</si>
  <si>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</si>
  <si>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</si>
  <si>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</si>
  <si>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</si>
  <si>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</si>
  <si>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</si>
  <si>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</si>
  <si>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</si>
  <si>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</si>
  <si>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</si>
  <si>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</si>
  <si>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</si>
  <si>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</si>
  <si>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</si>
  <si>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</si>
  <si>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</si>
  <si>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</si>
  <si>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</si>
  <si>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</si>
  <si>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</si>
  <si>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</si>
  <si>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</si>
  <si>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</si>
  <si>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</si>
  <si>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</si>
  <si>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</si>
  <si>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</si>
  <si>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</si>
  <si>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</si>
  <si>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</si>
  <si>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</si>
  <si>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</si>
  <si>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</si>
  <si>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</si>
  <si>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</si>
  <si>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</si>
  <si>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</si>
  <si>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</si>
  <si>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</si>
  <si>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</si>
  <si>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</si>
  <si>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</si>
  <si>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</si>
  <si>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</si>
  <si>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</si>
  <si>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</si>
  <si>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</si>
  <si>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</si>
  <si>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</si>
  <si>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</si>
  <si>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</si>
  <si>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</si>
  <si>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</si>
  <si>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</si>
  <si>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</si>
  <si>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</si>
  <si>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</si>
  <si>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</si>
  <si>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</si>
  <si>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</si>
  <si>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</si>
  <si>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</si>
  <si>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</si>
  <si>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</si>
  <si>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</si>
  <si>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</si>
  <si>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</si>
  <si>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</si>
  <si>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</si>
  <si>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</si>
  <si>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</si>
  <si>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</si>
  <si>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</si>
  <si>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</si>
  <si>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</si>
  <si>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</si>
  <si>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</si>
  <si>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</si>
  <si>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</si>
  <si>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</si>
  <si>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</si>
  <si>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</si>
  <si>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</si>
  <si>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</si>
  <si>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</si>
  <si>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</si>
  <si>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</si>
  <si>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</si>
  <si>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</si>
  <si>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</si>
  <si>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</si>
  <si>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</si>
  <si>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</si>
  <si>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</si>
  <si>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</si>
  <si>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</si>
  <si>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</si>
  <si>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</si>
  <si>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</si>
  <si>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</si>
  <si>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</si>
  <si>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</si>
  <si>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</si>
  <si>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</si>
  <si>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</si>
  <si>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</si>
  <si>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</si>
  <si>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</si>
  <si>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</si>
  <si>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</si>
  <si>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</si>
  <si>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</si>
  <si>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</si>
  <si>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</si>
  <si>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</si>
  <si>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</si>
  <si>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</si>
  <si>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</si>
  <si>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</si>
  <si>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</si>
  <si>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</si>
  <si>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</si>
  <si>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</si>
  <si>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</si>
  <si>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</si>
  <si>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</si>
  <si>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</si>
  <si>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</si>
  <si>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</si>
  <si>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</si>
  <si>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</si>
  <si>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</si>
  <si>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</si>
  <si>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</si>
  <si>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</si>
  <si>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</si>
  <si>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</si>
  <si>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</si>
  <si>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</si>
  <si>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</si>
  <si>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</si>
  <si>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</si>
  <si>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</si>
  <si>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</si>
  <si>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</si>
  <si>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</si>
  <si>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</si>
  <si>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</si>
  <si>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</si>
  <si>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</si>
  <si>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</si>
  <si>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</si>
  <si>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</si>
  <si>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</si>
  <si>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</si>
  <si>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</si>
  <si>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</si>
  <si>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</si>
  <si>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</si>
  <si>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</si>
  <si>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</si>
  <si>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</si>
  <si>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</si>
  <si>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</si>
  <si>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</si>
  <si>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</si>
  <si>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</si>
  <si>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</si>
  <si>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</si>
  <si>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</si>
  <si>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</si>
  <si>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</si>
  <si>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</si>
  <si>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</si>
  <si>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</si>
  <si>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</si>
  <si>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</si>
  <si>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</si>
  <si>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</si>
  <si>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</si>
  <si>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</si>
  <si>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</si>
  <si>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</si>
  <si>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</si>
  <si>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</si>
  <si>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</si>
  <si>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</si>
  <si>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</si>
  <si>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</si>
  <si>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</si>
  <si>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</si>
  <si>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</si>
  <si>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</si>
  <si>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</si>
  <si>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</si>
  <si>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</si>
  <si>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</si>
  <si>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</si>
  <si>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</si>
  <si>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</si>
  <si>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</si>
  <si>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</si>
  <si>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</si>
  <si>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</si>
  <si>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</si>
  <si>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</si>
  <si>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</si>
  <si>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</si>
  <si>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</si>
  <si>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</si>
  <si>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</si>
  <si>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</si>
  <si>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</si>
  <si>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</si>
  <si>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</si>
  <si>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</si>
  <si>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</si>
  <si>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</si>
  <si>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</si>
  <si>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</si>
  <si>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</si>
  <si>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</si>
  <si>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</si>
  <si>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</si>
  <si>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</si>
  <si>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</si>
  <si>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</si>
  <si>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</si>
  <si>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</si>
  <si>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</si>
  <si>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</si>
  <si>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</si>
  <si>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</si>
  <si>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</si>
  <si>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</si>
  <si>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</si>
  <si>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</si>
  <si>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</si>
  <si>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</si>
  <si>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</si>
  <si>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</si>
  <si>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</si>
  <si>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</si>
  <si>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</si>
  <si>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</si>
  <si>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</si>
  <si>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</si>
  <si>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</si>
  <si>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</si>
  <si>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</si>
  <si>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</si>
  <si>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</si>
  <si>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</si>
  <si>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</si>
  <si>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</si>
  <si>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</si>
  <si>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</si>
  <si>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</si>
  <si>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</si>
  <si>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</si>
  <si>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</si>
  <si>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</si>
  <si>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</si>
  <si>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</si>
  <si>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</si>
  <si>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</si>
  <si>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</si>
  <si>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</si>
  <si>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</si>
  <si>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                  2025</t>
  </si>
  <si>
    <t>AL 30 DE ABRIL 2025 Y 2024</t>
  </si>
  <si>
    <t>AL 30 DE ABRIL 2025</t>
  </si>
  <si>
    <t>AL 30 ABRIL 2025</t>
  </si>
  <si>
    <t>AL 30 ABRIL 2025 Y 2024</t>
  </si>
  <si>
    <t xml:space="preserve">AL 30 DE ABRIL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</si>
</sst>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69" formatCode="#,##0.00;\-#,##0.00;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16">
    <xf numFmtId="0" fontId="0" fillId="0" borderId="0" xfId="0"/>
    <xf numFmtId="0" fontId="8" fillId="0" borderId="0" xfId="0" applyFont="1"/>
    <xf numFmtId="0" fontId="16" fillId="7" borderId="0" xfId="0" applyFont="1" applyFill="1"/>
    <xf numFmtId="0" fontId="16" fillId="0" borderId="0" xfId="0" applyFont="1"/>
    <xf numFmtId="43" fontId="17" fillId="5" borderId="0" xfId="1" applyFont="1" applyFill="1" applyAlignment="1">
      <alignment vertical="top" readingOrder="1"/>
    </xf>
    <xf numFmtId="43" fontId="18" fillId="4" borderId="0" xfId="1" applyFont="1" applyFill="1" applyAlignment="1">
      <alignment vertical="top" readingOrder="1"/>
    </xf>
    <xf numFmtId="164" fontId="19" fillId="4" borderId="0" xfId="1" applyNumberFormat="1" applyFont="1" applyFill="1" applyBorder="1" applyAlignment="1">
      <alignment vertical="top"/>
    </xf>
    <xf numFmtId="0" fontId="20" fillId="0" borderId="0" xfId="0" applyFont="1" applyAlignment="1">
      <alignment horizontal="left" vertical="center"/>
    </xf>
    <xf numFmtId="43" fontId="20" fillId="4" borderId="0" xfId="1" applyFont="1" applyFill="1" applyAlignment="1">
      <alignment vertical="top" readingOrder="1"/>
    </xf>
    <xf numFmtId="164" fontId="21" fillId="4" borderId="0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0" fontId="22" fillId="0" borderId="0" xfId="0" applyFont="1" applyAlignment="1">
      <alignment horizontal="left" vertical="center"/>
    </xf>
    <xf numFmtId="43" fontId="20" fillId="0" borderId="0" xfId="1" applyFont="1" applyFill="1" applyBorder="1" applyAlignment="1">
      <alignment horizontal="left" vertical="top" readingOrder="1"/>
    </xf>
    <xf numFmtId="164" fontId="19" fillId="6" borderId="0" xfId="1" applyNumberFormat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9" borderId="0" xfId="0" applyFont="1" applyFill="1" applyAlignment="1">
      <alignment vertical="top"/>
    </xf>
    <xf numFmtId="43" fontId="17" fillId="8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164" fontId="21" fillId="4" borderId="0" xfId="1" applyNumberFormat="1" applyFont="1" applyFill="1" applyAlignment="1">
      <alignment vertical="top"/>
    </xf>
    <xf numFmtId="164" fontId="21" fillId="6" borderId="0" xfId="1" applyNumberFormat="1" applyFont="1" applyFill="1" applyBorder="1" applyAlignment="1">
      <alignment vertical="top"/>
    </xf>
    <xf numFmtId="164" fontId="16" fillId="4" borderId="0" xfId="1" applyNumberFormat="1" applyFont="1" applyFill="1" applyAlignment="1">
      <alignment vertical="top"/>
    </xf>
    <xf numFmtId="0" fontId="16" fillId="2" borderId="0" xfId="0" applyFont="1" applyFill="1" applyAlignment="1">
      <alignment vertical="top"/>
    </xf>
    <xf numFmtId="43" fontId="16" fillId="4" borderId="0" xfId="1" applyFont="1" applyFill="1" applyAlignment="1">
      <alignment vertical="top" wrapText="1" readingOrder="1"/>
    </xf>
    <xf numFmtId="164" fontId="17" fillId="4" borderId="0" xfId="1" applyNumberFormat="1" applyFont="1" applyFill="1" applyAlignment="1">
      <alignment vertical="top"/>
    </xf>
    <xf numFmtId="43" fontId="17" fillId="8" borderId="0" xfId="1" applyFont="1" applyFill="1" applyAlignment="1">
      <alignment vertical="top" readingOrder="1"/>
    </xf>
    <xf numFmtId="0" fontId="16" fillId="9" borderId="0" xfId="0" applyFont="1" applyFill="1" applyAlignment="1">
      <alignment vertical="top" wrapText="1"/>
    </xf>
    <xf numFmtId="43" fontId="20" fillId="7" borderId="0" xfId="1" applyFont="1" applyFill="1" applyAlignment="1">
      <alignment vertical="top" readingOrder="1"/>
    </xf>
    <xf numFmtId="164" fontId="20" fillId="7" borderId="0" xfId="1" applyNumberFormat="1" applyFont="1" applyFill="1" applyBorder="1" applyAlignment="1">
      <alignment vertical="top"/>
    </xf>
    <xf numFmtId="164" fontId="21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43" fontId="18" fillId="4" borderId="0" xfId="1" applyFont="1" applyFill="1" applyAlignment="1">
      <alignment vertical="top" wrapText="1" readingOrder="1"/>
    </xf>
    <xf numFmtId="43" fontId="17" fillId="4" borderId="0" xfId="1" applyFont="1" applyFill="1" applyBorder="1" applyAlignment="1">
      <alignment vertical="top" wrapText="1" readingOrder="1"/>
    </xf>
    <xf numFmtId="168" fontId="21" fillId="6" borderId="0" xfId="1" applyNumberFormat="1" applyFont="1" applyFill="1" applyBorder="1" applyAlignment="1">
      <alignment vertical="top"/>
    </xf>
    <xf numFmtId="168" fontId="20" fillId="6" borderId="0" xfId="1" applyNumberFormat="1" applyFont="1" applyFill="1" applyBorder="1" applyAlignment="1">
      <alignment vertical="top"/>
    </xf>
    <xf numFmtId="168" fontId="20" fillId="7" borderId="0" xfId="1" applyNumberFormat="1" applyFont="1" applyFill="1" applyBorder="1" applyAlignment="1">
      <alignment vertical="top"/>
    </xf>
    <xf numFmtId="168" fontId="21" fillId="7" borderId="0" xfId="1" applyNumberFormat="1" applyFont="1" applyFill="1" applyBorder="1" applyAlignment="1">
      <alignment vertical="top"/>
    </xf>
    <xf numFmtId="43" fontId="16" fillId="0" borderId="0" xfId="1" applyFont="1"/>
    <xf numFmtId="43" fontId="16" fillId="0" borderId="0" xfId="1" applyFont="1" applyFill="1"/>
    <xf numFmtId="43" fontId="20" fillId="0" borderId="0" xfId="1" applyFont="1" applyFill="1" applyAlignment="1">
      <alignment vertical="top"/>
    </xf>
    <xf numFmtId="0" fontId="16" fillId="0" borderId="0" xfId="0" applyFont="1" applyAlignment="1">
      <alignment horizontal="left"/>
    </xf>
    <xf numFmtId="43" fontId="14" fillId="0" borderId="0" xfId="1" applyFont="1"/>
    <xf numFmtId="43" fontId="14" fillId="0" borderId="0" xfId="0" applyNumberFormat="1" applyFont="1"/>
    <xf numFmtId="43" fontId="14" fillId="0" borderId="0" xfId="1" applyFont="1" applyAlignment="1">
      <alignment horizontal="center"/>
    </xf>
    <xf numFmtId="39" fontId="12" fillId="7" borderId="0" xfId="0" applyNumberFormat="1" applyFont="1" applyFill="1"/>
    <xf numFmtId="0" fontId="8" fillId="0" borderId="0" xfId="0" applyFont="1" applyAlignment="1">
      <alignment horizontal="left"/>
    </xf>
    <xf numFmtId="49" fontId="11" fillId="10" borderId="0" xfId="1" applyNumberFormat="1" applyFont="1" applyFill="1" applyBorder="1" applyAlignment="1" applyProtection="1">
      <alignment horizontal="center" vertical="center"/>
    </xf>
    <xf numFmtId="37" fontId="10" fillId="3" borderId="0" xfId="0" applyNumberFormat="1" applyFont="1" applyFill="1"/>
    <xf numFmtId="169" fontId="9" fillId="4" borderId="0" xfId="1" applyNumberFormat="1" applyFont="1" applyFill="1" applyAlignment="1">
      <alignment vertical="top"/>
    </xf>
    <xf numFmtId="39" fontId="11" fillId="10" borderId="0" xfId="0" applyNumberFormat="1" applyFont="1" applyFill="1" applyAlignment="1">
      <alignment horizontal="left"/>
    </xf>
    <xf numFmtId="39" fontId="11" fillId="7" borderId="0" xfId="0" applyNumberFormat="1" applyFont="1" applyFill="1" applyAlignment="1">
      <alignment horizontal="left"/>
    </xf>
    <xf numFmtId="165" fontId="12" fillId="7" borderId="0" xfId="1" applyNumberFormat="1" applyFont="1" applyFill="1" applyAlignment="1" applyProtection="1">
      <alignment horizontal="left"/>
    </xf>
    <xf numFmtId="39" fontId="12" fillId="7" borderId="0" xfId="0" applyNumberFormat="1" applyFont="1" applyFill="1" applyAlignment="1">
      <alignment horizontal="left"/>
    </xf>
    <xf numFmtId="37" fontId="9" fillId="4" borderId="0" xfId="1" applyNumberFormat="1" applyFont="1" applyFill="1" applyAlignment="1">
      <alignment horizontal="right" vertical="top"/>
    </xf>
    <xf numFmtId="37" fontId="24" fillId="4" borderId="0" xfId="1" applyNumberFormat="1" applyFont="1" applyFill="1" applyBorder="1" applyAlignment="1">
      <alignment horizontal="right" vertical="top"/>
    </xf>
    <xf numFmtId="37" fontId="11" fillId="7" borderId="0" xfId="1" applyNumberFormat="1" applyFont="1" applyFill="1" applyBorder="1" applyAlignment="1" applyProtection="1">
      <alignment vertical="center"/>
    </xf>
    <xf numFmtId="37" fontId="12" fillId="7" borderId="0" xfId="1" applyNumberFormat="1" applyFont="1" applyFill="1" applyBorder="1" applyAlignment="1" applyProtection="1">
      <alignment vertical="center"/>
    </xf>
    <xf numFmtId="37" fontId="9" fillId="6" borderId="0" xfId="1" applyNumberFormat="1" applyFont="1" applyFill="1" applyAlignment="1">
      <alignment horizontal="right" vertical="top"/>
    </xf>
    <xf numFmtId="39" fontId="11" fillId="7" borderId="0" xfId="0" applyNumberFormat="1" applyFont="1" applyFill="1"/>
    <xf numFmtId="37" fontId="13" fillId="6" borderId="0" xfId="1" applyNumberFormat="1" applyFont="1" applyFill="1" applyBorder="1" applyAlignment="1">
      <alignment vertical="top"/>
    </xf>
    <xf numFmtId="37" fontId="12" fillId="7" borderId="0" xfId="1" applyNumberFormat="1" applyFont="1" applyFill="1" applyAlignment="1"/>
    <xf numFmtId="37" fontId="24" fillId="6" borderId="0" xfId="1" applyNumberFormat="1" applyFont="1" applyFill="1" applyBorder="1" applyAlignment="1">
      <alignment horizontal="right" vertical="top"/>
    </xf>
    <xf numFmtId="43" fontId="12" fillId="7" borderId="0" xfId="1" applyFont="1" applyFill="1" applyAlignment="1"/>
    <xf numFmtId="37" fontId="26" fillId="3" borderId="0" xfId="1" applyNumberFormat="1" applyFont="1" applyFill="1" applyBorder="1" applyAlignment="1">
      <alignment horizontal="right"/>
    </xf>
    <xf numFmtId="165" fontId="11" fillId="7" borderId="0" xfId="1" applyNumberFormat="1" applyFont="1" applyFill="1" applyAlignment="1" applyProtection="1">
      <alignment horizontal="left"/>
    </xf>
    <xf numFmtId="39" fontId="25" fillId="7" borderId="0" xfId="0" applyNumberFormat="1" applyFont="1" applyFill="1" applyAlignment="1">
      <alignment horizontal="left"/>
    </xf>
    <xf numFmtId="39" fontId="25" fillId="7" borderId="0" xfId="0" applyNumberFormat="1" applyFont="1" applyFill="1"/>
    <xf numFmtId="165" fontId="12" fillId="7" borderId="0" xfId="1" applyNumberFormat="1" applyFont="1" applyFill="1" applyAlignment="1" applyProtection="1"/>
    <xf numFmtId="165" fontId="12" fillId="7" borderId="0" xfId="1" applyNumberFormat="1" applyFont="1" applyFill="1" applyAlignment="1"/>
    <xf numFmtId="0" fontId="30" fillId="0" borderId="0" xfId="0" applyFont="1"/>
    <xf numFmtId="0" fontId="31" fillId="0" borderId="0" xfId="0" applyFont="1"/>
    <xf numFmtId="0" fontId="31" fillId="0" borderId="8" xfId="0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0" fillId="0" borderId="9" xfId="0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16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5" fillId="11" borderId="0" xfId="0" applyFont="1" applyFill="1" applyAlignment="1">
      <alignment horizontal="left"/>
    </xf>
    <xf numFmtId="0" fontId="27" fillId="0" borderId="10" xfId="0" applyFont="1" applyBorder="1"/>
    <xf numFmtId="0" fontId="27" fillId="0" borderId="7" xfId="0" applyFont="1" applyBorder="1"/>
    <xf numFmtId="0" fontId="27" fillId="0" borderId="4" xfId="0" applyFont="1" applyBorder="1"/>
    <xf numFmtId="0" fontId="27" fillId="0" borderId="0" xfId="0" applyFont="1"/>
    <xf numFmtId="0" fontId="3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1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39" fontId="11" fillId="7" borderId="0" xfId="0" applyNumberFormat="1" applyFont="1" applyFill="1" applyAlignment="1">
      <alignment horizontal="center"/>
    </xf>
    <xf numFmtId="166" fontId="17" fillId="3" borderId="0" xfId="0" applyNumberFormat="1" applyFont="1" applyFill="1" applyAlignment="1">
      <alignment horizontal="center"/>
    </xf>
    <xf numFmtId="43" fontId="17" fillId="5" borderId="0" xfId="1" applyFont="1" applyFill="1" applyAlignment="1">
      <alignment horizontal="center" vertical="top" readingOrder="1"/>
    </xf>
    <xf numFmtId="43" fontId="17" fillId="8" borderId="0" xfId="1" applyFont="1" applyFill="1" applyAlignment="1">
      <alignment horizontal="left" wrapText="1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/>
  <dimension ref="B1:F69"/>
  <sheetViews>
    <sheetView tabSelected="1" showWhiteSpace="0" zoomScaleNormal="100" workbookViewId="0">
      <selection activeCell="J24" sqref="J24"/>
    </sheetView>
  </sheetViews>
  <sheetFormatPr baseColWidth="10" defaultColWidth="7.7109375" defaultRowHeight="17.25" x14ac:dyDescent="0.3"/>
  <cols>
    <col min="1" max="1" width="13.28515625" style="47" customWidth="1"/>
    <col min="2" max="2" width="49" style="47" customWidth="1"/>
    <col min="3" max="3" width="26.7109375" style="71" customWidth="1"/>
    <col min="4" max="4" width="26" style="71" customWidth="1"/>
    <col min="5" max="16384" width="7.7109375" style="47"/>
  </cols>
  <sheetData>
    <row r="1" spans="2:4" x14ac:dyDescent="0.3">
      <c r="B1" s="105" t="s">
        <v>0</v>
      </c>
      <c r="C1" s="105"/>
      <c r="D1" s="105"/>
    </row>
    <row r="2" spans="2:4" x14ac:dyDescent="0.3">
      <c r="B2" s="105" t="s">
        <v>307</v>
      </c>
      <c r="C2" s="105"/>
      <c r="D2" s="105"/>
    </row>
    <row r="3" spans="2:4" x14ac:dyDescent="0.3">
      <c r="B3" s="105" t="str">
        <f>+FECHAS!B3</f>
        <v>AL 30 ABRIL 2025 Y 2024</v>
      </c>
      <c r="C3" s="105"/>
      <c r="D3" s="105"/>
    </row>
    <row r="4" spans="2:4" x14ac:dyDescent="0.3">
      <c r="B4" s="105" t="s">
        <v>12</v>
      </c>
      <c r="C4" s="105"/>
      <c r="D4" s="105"/>
    </row>
    <row r="5" spans="2:4" x14ac:dyDescent="0.3">
      <c r="B5" s="52" t="s">
        <v>260</v>
      </c>
      <c r="C5" s="49" t="s">
        <v>315</v>
      </c>
      <c r="D5" s="49" t="s">
        <v>308</v>
      </c>
    </row>
    <row r="6" spans="2:4" x14ac:dyDescent="0.3">
      <c r="B6" s="53" t="s">
        <v>9</v>
      </c>
      <c r="C6" s="54"/>
      <c r="D6" s="54"/>
    </row>
    <row r="7" spans="2:4" x14ac:dyDescent="0.3">
      <c r="B7" s="55" t="s">
        <v>261</v>
      </c>
      <c r="C7" s="56">
        <v>27676250.400000002</v>
      </c>
      <c r="D7" s="56">
        <v>20927776.219999999</v>
      </c>
    </row>
    <row r="8" spans="2:4" x14ac:dyDescent="0.3">
      <c r="B8" s="55" t="s">
        <v>262</v>
      </c>
      <c r="C8" s="56">
        <v>907455923.35000002</v>
      </c>
      <c r="D8" s="56">
        <v>987595586.39999998</v>
      </c>
    </row>
    <row r="9" spans="2:4" x14ac:dyDescent="0.3">
      <c r="B9" s="55" t="s">
        <v>263</v>
      </c>
      <c r="C9" s="57">
        <v>34229374.990000002</v>
      </c>
      <c r="D9" s="57">
        <v>143889098.43000001</v>
      </c>
    </row>
    <row r="10" spans="2:4" x14ac:dyDescent="0.3">
      <c r="B10" s="55"/>
      <c r="C10" s="58">
        <f>SUM(C7:C9)</f>
        <v>969361548.74000001</v>
      </c>
      <c r="D10" s="58">
        <f>SUM(D7:D9)</f>
        <v>1152412461.05</v>
      </c>
    </row>
    <row r="11" spans="2:4" x14ac:dyDescent="0.3">
      <c r="B11" s="53" t="s">
        <v>2</v>
      </c>
      <c r="C11" s="59"/>
      <c r="D11" s="59"/>
    </row>
    <row r="12" spans="2:4" x14ac:dyDescent="0.3">
      <c r="B12" s="55" t="s">
        <v>264</v>
      </c>
      <c r="C12" s="60">
        <v>96061567.540000007</v>
      </c>
      <c r="D12" s="60">
        <v>104600395.95</v>
      </c>
    </row>
    <row r="13" spans="2:4" x14ac:dyDescent="0.3">
      <c r="B13" s="55" t="s">
        <v>265</v>
      </c>
      <c r="C13" s="57">
        <v>114721120.39</v>
      </c>
      <c r="D13" s="57">
        <v>99814905.920000002</v>
      </c>
    </row>
    <row r="14" spans="2:4" x14ac:dyDescent="0.3">
      <c r="B14" s="55" t="s">
        <v>8</v>
      </c>
      <c r="C14" s="58">
        <f>SUM(C12:C13)</f>
        <v>210782687.93000001</v>
      </c>
      <c r="D14" s="58">
        <f>SUM(D12:D13)</f>
        <v>204415301.87</v>
      </c>
    </row>
    <row r="15" spans="2:4" x14ac:dyDescent="0.3">
      <c r="C15" s="59"/>
      <c r="D15" s="59"/>
    </row>
    <row r="16" spans="2:4" x14ac:dyDescent="0.3">
      <c r="B16" s="61" t="s">
        <v>266</v>
      </c>
      <c r="C16" s="62">
        <f>C10-C14</f>
        <v>758578860.80999994</v>
      </c>
      <c r="D16" s="62">
        <f>D10-D14</f>
        <v>947997159.17999995</v>
      </c>
    </row>
    <row r="17" spans="2:6" x14ac:dyDescent="0.3">
      <c r="C17" s="58"/>
      <c r="D17" s="58"/>
    </row>
    <row r="18" spans="2:6" x14ac:dyDescent="0.3">
      <c r="B18" s="47" t="s">
        <v>267</v>
      </c>
      <c r="C18" s="59">
        <v>12947368.780000001</v>
      </c>
      <c r="D18" s="59">
        <v>143745.24</v>
      </c>
    </row>
    <row r="19" spans="2:6" x14ac:dyDescent="0.3">
      <c r="C19" s="58"/>
      <c r="D19" s="58"/>
    </row>
    <row r="20" spans="2:6" x14ac:dyDescent="0.3">
      <c r="B20" s="61" t="s">
        <v>268</v>
      </c>
      <c r="C20" s="62">
        <f>C16-C18</f>
        <v>745631492.02999997</v>
      </c>
      <c r="D20" s="62">
        <f>D16-D18</f>
        <v>947853413.93999994</v>
      </c>
    </row>
    <row r="21" spans="2:6" x14ac:dyDescent="0.3">
      <c r="B21" s="61"/>
      <c r="C21" s="63"/>
      <c r="D21" s="63"/>
    </row>
    <row r="22" spans="2:6" x14ac:dyDescent="0.3">
      <c r="B22" s="61" t="s">
        <v>269</v>
      </c>
      <c r="C22" s="59"/>
      <c r="D22" s="59"/>
    </row>
    <row r="23" spans="2:6" x14ac:dyDescent="0.3">
      <c r="B23" s="61" t="s">
        <v>270</v>
      </c>
      <c r="C23" s="60">
        <v>138592835.22</v>
      </c>
      <c r="D23" s="60">
        <v>148074623.03</v>
      </c>
    </row>
    <row r="24" spans="2:6" x14ac:dyDescent="0.3">
      <c r="B24" s="47" t="s">
        <v>271</v>
      </c>
      <c r="C24" s="64">
        <v>44355414.43</v>
      </c>
      <c r="D24" s="64">
        <v>46752090.329999998</v>
      </c>
    </row>
    <row r="25" spans="2:6" x14ac:dyDescent="0.3">
      <c r="C25" s="58">
        <f>SUM(C23:C24)</f>
        <v>182948249.65000001</v>
      </c>
      <c r="D25" s="58">
        <f>SUM(D23:D24)</f>
        <v>194826713.36000001</v>
      </c>
    </row>
    <row r="26" spans="2:6" x14ac:dyDescent="0.3">
      <c r="B26" s="61" t="s">
        <v>272</v>
      </c>
      <c r="C26" s="59"/>
      <c r="D26" s="59"/>
    </row>
    <row r="27" spans="2:6" x14ac:dyDescent="0.3">
      <c r="B27" s="47" t="s">
        <v>273</v>
      </c>
      <c r="C27" s="60">
        <v>4879170.17</v>
      </c>
      <c r="D27" s="60">
        <v>5137046.92</v>
      </c>
    </row>
    <row r="28" spans="2:6" x14ac:dyDescent="0.3">
      <c r="B28" s="47" t="s">
        <v>274</v>
      </c>
      <c r="C28" s="64">
        <v>15141457.6</v>
      </c>
      <c r="D28" s="64">
        <v>38191099.450000003</v>
      </c>
    </row>
    <row r="29" spans="2:6" x14ac:dyDescent="0.3">
      <c r="C29" s="58">
        <f>SUM(C27:C28)</f>
        <v>20020627.77</v>
      </c>
      <c r="D29" s="58">
        <f>SUM(D27:D28)</f>
        <v>43328146.370000005</v>
      </c>
      <c r="F29" s="51"/>
    </row>
    <row r="30" spans="2:6" x14ac:dyDescent="0.3">
      <c r="C30" s="58"/>
      <c r="D30" s="58"/>
      <c r="F30" s="51"/>
    </row>
    <row r="31" spans="2:6" x14ac:dyDescent="0.3">
      <c r="B31" s="61" t="s">
        <v>275</v>
      </c>
      <c r="C31" s="58">
        <f>C20+C25-C29</f>
        <v>908559113.90999997</v>
      </c>
      <c r="D31" s="58">
        <f>D20+D25-D29</f>
        <v>1099351980.9299998</v>
      </c>
      <c r="F31" s="51"/>
    </row>
    <row r="32" spans="2:6" x14ac:dyDescent="0.3">
      <c r="B32" s="61"/>
      <c r="C32" s="58"/>
      <c r="D32" s="58"/>
      <c r="F32" s="51"/>
    </row>
    <row r="33" spans="2:4" x14ac:dyDescent="0.3">
      <c r="B33" s="61" t="s">
        <v>276</v>
      </c>
      <c r="C33" s="59"/>
      <c r="D33" s="59"/>
    </row>
    <row r="34" spans="2:4" x14ac:dyDescent="0.3">
      <c r="B34" s="47" t="s">
        <v>277</v>
      </c>
      <c r="C34" s="60">
        <v>676785290.93000007</v>
      </c>
      <c r="D34" s="60">
        <v>654931916.84000003</v>
      </c>
    </row>
    <row r="35" spans="2:4" x14ac:dyDescent="0.3">
      <c r="B35" s="47" t="s">
        <v>278</v>
      </c>
      <c r="C35" s="60">
        <v>9847324.2100000009</v>
      </c>
      <c r="D35" s="60">
        <v>9120946.6600000001</v>
      </c>
    </row>
    <row r="36" spans="2:4" x14ac:dyDescent="0.3">
      <c r="B36" s="47" t="s">
        <v>279</v>
      </c>
      <c r="C36" s="60">
        <v>36019462.270000003</v>
      </c>
      <c r="D36" s="60">
        <v>33067598.41</v>
      </c>
    </row>
    <row r="37" spans="2:4" x14ac:dyDescent="0.3">
      <c r="B37" s="47" t="s">
        <v>280</v>
      </c>
      <c r="C37" s="60">
        <v>95679617.659999996</v>
      </c>
      <c r="D37" s="60">
        <v>144899086.80000001</v>
      </c>
    </row>
    <row r="38" spans="2:4" x14ac:dyDescent="0.3">
      <c r="B38" s="47" t="s">
        <v>281</v>
      </c>
      <c r="C38" s="64">
        <v>101734990.03</v>
      </c>
      <c r="D38" s="64">
        <v>79456425.700000003</v>
      </c>
    </row>
    <row r="39" spans="2:4" x14ac:dyDescent="0.3">
      <c r="C39" s="58">
        <f>SUM(C34:C38)</f>
        <v>920066685.10000002</v>
      </c>
      <c r="D39" s="58">
        <f>SUM(D34:D38)</f>
        <v>921475974.41000009</v>
      </c>
    </row>
    <row r="40" spans="2:4" x14ac:dyDescent="0.3">
      <c r="C40" s="60"/>
      <c r="D40" s="60"/>
    </row>
    <row r="41" spans="2:4" x14ac:dyDescent="0.3">
      <c r="B41" s="61" t="s">
        <v>282</v>
      </c>
      <c r="C41" s="62">
        <f>C31-C39</f>
        <v>-11507571.190000057</v>
      </c>
      <c r="D41" s="62">
        <f>D31-D39</f>
        <v>177876006.51999974</v>
      </c>
    </row>
    <row r="42" spans="2:4" x14ac:dyDescent="0.3">
      <c r="C42" s="59"/>
      <c r="D42" s="59"/>
    </row>
    <row r="43" spans="2:4" x14ac:dyDescent="0.3">
      <c r="B43" s="61" t="s">
        <v>283</v>
      </c>
      <c r="C43" s="59"/>
      <c r="D43" s="59"/>
    </row>
    <row r="44" spans="2:4" x14ac:dyDescent="0.3">
      <c r="B44" s="47" t="s">
        <v>284</v>
      </c>
      <c r="C44" s="60">
        <v>100253750.22</v>
      </c>
      <c r="D44" s="60">
        <v>125238480.06</v>
      </c>
    </row>
    <row r="45" spans="2:4" x14ac:dyDescent="0.3">
      <c r="B45" s="47" t="s">
        <v>281</v>
      </c>
      <c r="C45" s="64">
        <v>1335470.83</v>
      </c>
      <c r="D45" s="64">
        <v>6147075.7700000005</v>
      </c>
    </row>
    <row r="46" spans="2:4" x14ac:dyDescent="0.3">
      <c r="C46" s="58">
        <f>C44-C45</f>
        <v>98918279.390000001</v>
      </c>
      <c r="D46" s="58">
        <f>D44-D45</f>
        <v>119091404.29000001</v>
      </c>
    </row>
    <row r="47" spans="2:4" x14ac:dyDescent="0.3">
      <c r="C47" s="59"/>
      <c r="D47" s="59"/>
    </row>
    <row r="48" spans="2:4" x14ac:dyDescent="0.3">
      <c r="B48" s="61" t="s">
        <v>285</v>
      </c>
      <c r="C48" s="66">
        <f>C41+C46</f>
        <v>87410708.199999943</v>
      </c>
      <c r="D48" s="66">
        <f>D41+D46</f>
        <v>296967410.80999976</v>
      </c>
    </row>
    <row r="49" spans="2:4" x14ac:dyDescent="0.3">
      <c r="C49" s="67"/>
      <c r="D49" s="67"/>
    </row>
    <row r="50" spans="2:4" x14ac:dyDescent="0.3">
      <c r="C50" s="65"/>
      <c r="D50" s="65"/>
    </row>
    <row r="51" spans="2:4" x14ac:dyDescent="0.3">
      <c r="C51" s="67"/>
      <c r="D51" s="67"/>
    </row>
    <row r="52" spans="2:4" x14ac:dyDescent="0.3">
      <c r="B52" s="68" t="s">
        <v>258</v>
      </c>
      <c r="C52" s="69" t="s">
        <v>286</v>
      </c>
      <c r="D52" s="69"/>
    </row>
    <row r="53" spans="2:4" x14ac:dyDescent="0.3">
      <c r="B53" s="55" t="s">
        <v>259</v>
      </c>
      <c r="C53" s="55" t="s">
        <v>287</v>
      </c>
      <c r="D53" s="55"/>
    </row>
    <row r="54" spans="2:4" x14ac:dyDescent="0.3">
      <c r="B54" s="68"/>
      <c r="D54" s="50">
        <v>3</v>
      </c>
    </row>
    <row r="55" spans="2:4" x14ac:dyDescent="0.3">
      <c r="C55" s="70"/>
      <c r="D55" s="70"/>
    </row>
    <row r="56" spans="2:4" x14ac:dyDescent="0.3">
      <c r="C56" s="70"/>
      <c r="D56" s="70"/>
    </row>
    <row r="57" spans="2:4" x14ac:dyDescent="0.3">
      <c r="C57" s="70"/>
      <c r="D57" s="70"/>
    </row>
    <row r="58" spans="2:4" x14ac:dyDescent="0.3">
      <c r="C58" s="70"/>
      <c r="D58" s="70"/>
    </row>
    <row r="59" spans="2:4" x14ac:dyDescent="0.3">
      <c r="C59" s="70"/>
      <c r="D59" s="70"/>
    </row>
    <row r="60" spans="2:4" x14ac:dyDescent="0.3">
      <c r="C60" s="70"/>
      <c r="D60" s="70"/>
    </row>
    <row r="61" spans="2:4" x14ac:dyDescent="0.3">
      <c r="C61" s="70"/>
      <c r="D61" s="70"/>
    </row>
    <row r="62" spans="2:4" x14ac:dyDescent="0.3">
      <c r="C62" s="70"/>
      <c r="D62" s="70"/>
    </row>
    <row r="63" spans="2:4" x14ac:dyDescent="0.3">
      <c r="C63" s="70"/>
      <c r="D63" s="70"/>
    </row>
    <row r="64" spans="2:4" x14ac:dyDescent="0.3">
      <c r="C64" s="70"/>
      <c r="D64" s="70"/>
    </row>
    <row r="65" spans="3:4" x14ac:dyDescent="0.3">
      <c r="C65" s="70"/>
      <c r="D65" s="70"/>
    </row>
    <row r="66" spans="3:4" x14ac:dyDescent="0.3">
      <c r="C66" s="70"/>
      <c r="D66" s="70"/>
    </row>
    <row r="67" spans="3:4" x14ac:dyDescent="0.3">
      <c r="C67" s="70"/>
      <c r="D67" s="70"/>
    </row>
    <row r="68" spans="3:4" x14ac:dyDescent="0.3">
      <c r="C68" s="70"/>
      <c r="D68" s="70"/>
    </row>
    <row r="69" spans="3:4" x14ac:dyDescent="0.3">
      <c r="C69" s="70"/>
      <c r="D69" s="70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5" orientation="portrait" r:id="rId1"/>
  <ignoredErrors>
    <ignoredError sqref="C5:D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06" t="s">
        <v>0</v>
      </c>
      <c r="C1" s="106"/>
      <c r="D1" s="106"/>
      <c r="E1" s="106"/>
      <c r="F1" s="106"/>
    </row>
    <row r="2" spans="2:12" x14ac:dyDescent="0.3">
      <c r="B2" s="106" t="s">
        <v>11</v>
      </c>
      <c r="C2" s="106"/>
      <c r="D2" s="106"/>
      <c r="E2" s="106"/>
      <c r="F2" s="106"/>
    </row>
    <row r="3" spans="2:12" x14ac:dyDescent="0.3">
      <c r="B3" s="106" t="str">
        <f>FECHA!B8</f>
        <v>Al 31 DE ENERO 2023</v>
      </c>
      <c r="C3" s="106"/>
      <c r="D3" s="106"/>
      <c r="E3" s="106"/>
      <c r="F3" s="106"/>
    </row>
    <row r="4" spans="2:12" x14ac:dyDescent="0.3">
      <c r="B4" s="106" t="s">
        <v>12</v>
      </c>
      <c r="C4" s="106"/>
      <c r="D4" s="106"/>
      <c r="E4" s="106"/>
      <c r="F4" s="106"/>
    </row>
    <row r="5" spans="2:12" x14ac:dyDescent="0.3">
      <c r="B5" s="108" t="s">
        <v>13</v>
      </c>
      <c r="C5" s="107" t="s">
        <v>14</v>
      </c>
      <c r="D5" s="107"/>
      <c r="E5" s="107" t="s">
        <v>15</v>
      </c>
      <c r="F5" s="107"/>
    </row>
    <row r="6" spans="2:12" x14ac:dyDescent="0.3">
      <c r="B6" s="108"/>
      <c r="C6" s="4" t="s">
        <v>16</v>
      </c>
      <c r="D6" s="4" t="s">
        <v>17</v>
      </c>
      <c r="E6" s="4" t="s">
        <v>16</v>
      </c>
      <c r="F6" s="4" t="s">
        <v>17</v>
      </c>
      <c r="H6" s="41" t="s">
        <v>253</v>
      </c>
      <c r="I6" s="40" t="s">
        <v>254</v>
      </c>
      <c r="K6" s="40" t="s">
        <v>255</v>
      </c>
    </row>
    <row r="7" spans="2:12" x14ac:dyDescent="0.3">
      <c r="B7" s="5" t="s">
        <v>23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24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25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168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26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163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27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28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29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169</v>
      </c>
      <c r="C16" s="9">
        <v>11763503.769999996</v>
      </c>
      <c r="D16" s="9"/>
      <c r="E16" s="9">
        <v>0</v>
      </c>
      <c r="F16" s="9"/>
      <c r="G16" s="13" t="s">
        <v>199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170</v>
      </c>
      <c r="C17" s="10">
        <v>-11486395.320000008</v>
      </c>
      <c r="D17" s="10"/>
      <c r="E17" s="10">
        <v>0</v>
      </c>
      <c r="F17" s="10"/>
      <c r="G17" s="13" t="s">
        <v>200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30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31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32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33</v>
      </c>
      <c r="C21" s="10">
        <v>2939909.5</v>
      </c>
      <c r="D21" s="10"/>
      <c r="E21" s="10">
        <v>70434</v>
      </c>
      <c r="F21" s="10"/>
      <c r="G21" s="7" t="s">
        <v>188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34</v>
      </c>
      <c r="C22" s="10">
        <v>786604.28</v>
      </c>
      <c r="D22" s="10"/>
      <c r="E22" s="10">
        <v>185928</v>
      </c>
      <c r="F22" s="10"/>
      <c r="G22" s="7" t="s">
        <v>194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35</v>
      </c>
      <c r="C23" s="10">
        <v>100000</v>
      </c>
      <c r="D23" s="10"/>
      <c r="E23" s="10">
        <v>5879819</v>
      </c>
      <c r="F23" s="10"/>
      <c r="G23" s="7" t="s">
        <v>189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36</v>
      </c>
      <c r="C24" s="10">
        <v>4219165.54</v>
      </c>
      <c r="D24" s="10"/>
      <c r="E24" s="10">
        <v>1573208</v>
      </c>
      <c r="F24" s="10"/>
      <c r="G24" s="7" t="s">
        <v>190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37</v>
      </c>
      <c r="C25" s="10">
        <v>19166842.640000001</v>
      </c>
      <c r="D25" s="10"/>
      <c r="E25" s="10">
        <v>200000</v>
      </c>
      <c r="F25" s="10"/>
      <c r="G25" s="7" t="s">
        <v>193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40</v>
      </c>
      <c r="C26" s="10">
        <v>-2966041.3899999997</v>
      </c>
      <c r="D26" s="10"/>
      <c r="E26" s="10">
        <v>8438331</v>
      </c>
      <c r="F26" s="10"/>
      <c r="G26" s="7" t="s">
        <v>171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38</v>
      </c>
      <c r="C27" s="10">
        <v>1067121.25</v>
      </c>
      <c r="D27" s="10"/>
      <c r="E27" s="10">
        <v>38333686</v>
      </c>
      <c r="F27" s="10"/>
      <c r="G27" s="7" t="s">
        <v>191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198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42</v>
      </c>
      <c r="C29" s="10">
        <v>139593.44</v>
      </c>
      <c r="D29" s="10"/>
      <c r="E29" s="10">
        <v>2134242</v>
      </c>
      <c r="F29" s="10"/>
      <c r="G29" s="7" t="s">
        <v>195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43</v>
      </c>
      <c r="C30" s="10">
        <v>782.72</v>
      </c>
      <c r="D30" s="10"/>
      <c r="E30" s="10">
        <v>51943</v>
      </c>
      <c r="F30" s="10"/>
      <c r="G30" s="7" t="s">
        <v>196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44</v>
      </c>
      <c r="C31" s="10">
        <v>-1213030.6500000001</v>
      </c>
      <c r="D31" s="10"/>
      <c r="E31" s="10">
        <v>279187</v>
      </c>
      <c r="F31" s="10"/>
      <c r="G31" s="7" t="s">
        <v>197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39</v>
      </c>
      <c r="C32" s="10">
        <v>4083055.73</v>
      </c>
      <c r="D32" s="10"/>
      <c r="E32" s="10">
        <v>1566</v>
      </c>
      <c r="F32" s="10"/>
      <c r="G32" s="7" t="s">
        <v>172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41</v>
      </c>
      <c r="C33" s="10">
        <v>4083055.73</v>
      </c>
      <c r="D33" s="10"/>
      <c r="E33" s="10">
        <v>0</v>
      </c>
      <c r="F33" s="10"/>
      <c r="G33" s="7" t="s">
        <v>192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45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46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47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48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49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50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51</v>
      </c>
      <c r="C40" s="10">
        <v>1962559.6</v>
      </c>
      <c r="D40" s="10"/>
      <c r="E40" s="10">
        <v>827366</v>
      </c>
      <c r="F40" s="10"/>
      <c r="G40" s="7" t="s">
        <v>182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176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52</v>
      </c>
      <c r="C42" s="11">
        <v>16145765.66</v>
      </c>
      <c r="D42" s="10"/>
      <c r="E42" s="11">
        <v>4319473</v>
      </c>
      <c r="F42" s="10"/>
      <c r="G42" s="7" t="s">
        <v>183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177</v>
      </c>
      <c r="C43" s="11">
        <v>679052.34</v>
      </c>
      <c r="D43" s="10"/>
      <c r="E43" s="11">
        <v>873800</v>
      </c>
      <c r="F43" s="10"/>
      <c r="G43" s="7" t="s">
        <v>184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53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178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179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180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181</v>
      </c>
      <c r="C48" s="10">
        <v>250000</v>
      </c>
      <c r="D48" s="10"/>
      <c r="E48" s="10">
        <v>468495</v>
      </c>
      <c r="F48" s="10"/>
      <c r="G48" s="7" t="s">
        <v>185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186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187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167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06" t="s">
        <v>0</v>
      </c>
      <c r="C57" s="106"/>
      <c r="D57" s="106"/>
      <c r="E57" s="106"/>
      <c r="F57" s="106"/>
    </row>
    <row r="58" spans="2:12" x14ac:dyDescent="0.3">
      <c r="B58" s="106" t="s">
        <v>11</v>
      </c>
      <c r="C58" s="106"/>
      <c r="D58" s="106"/>
      <c r="E58" s="106"/>
      <c r="F58" s="106"/>
    </row>
    <row r="59" spans="2:12" x14ac:dyDescent="0.3">
      <c r="B59" s="106" t="str">
        <f>B3</f>
        <v>Al 31 DE ENERO 2023</v>
      </c>
      <c r="C59" s="106"/>
      <c r="D59" s="106"/>
      <c r="E59" s="106"/>
      <c r="F59" s="106"/>
    </row>
    <row r="60" spans="2:12" x14ac:dyDescent="0.3">
      <c r="B60" s="106" t="s">
        <v>12</v>
      </c>
      <c r="C60" s="106"/>
      <c r="D60" s="106"/>
      <c r="E60" s="106"/>
      <c r="F60" s="106"/>
    </row>
    <row r="61" spans="2:12" x14ac:dyDescent="0.3">
      <c r="B61" s="18"/>
      <c r="C61" s="107" t="s">
        <v>14</v>
      </c>
      <c r="D61" s="107"/>
      <c r="E61" s="107" t="s">
        <v>15</v>
      </c>
      <c r="F61" s="107"/>
    </row>
    <row r="62" spans="2:12" x14ac:dyDescent="0.3">
      <c r="B62" s="19" t="s">
        <v>1</v>
      </c>
      <c r="C62" s="4" t="s">
        <v>16</v>
      </c>
      <c r="D62" s="4" t="s">
        <v>17</v>
      </c>
      <c r="E62" s="4" t="s">
        <v>16</v>
      </c>
      <c r="F62" s="4" t="s">
        <v>17</v>
      </c>
      <c r="H62" s="44" t="s">
        <v>253</v>
      </c>
      <c r="I62" s="44" t="s">
        <v>254</v>
      </c>
    </row>
    <row r="63" spans="2:12" x14ac:dyDescent="0.3">
      <c r="B63" s="5" t="s">
        <v>2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54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55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56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57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58</v>
      </c>
      <c r="C68" s="10">
        <v>14555035.560000001</v>
      </c>
      <c r="D68" s="10"/>
      <c r="E68" s="10">
        <v>14555156.439999999</v>
      </c>
      <c r="F68" s="10"/>
      <c r="G68" s="7" t="s">
        <v>203</v>
      </c>
      <c r="H68" s="41">
        <v>14555156</v>
      </c>
      <c r="I68" s="40">
        <v>14555036</v>
      </c>
    </row>
    <row r="69" spans="2:9" x14ac:dyDescent="0.3">
      <c r="B69" s="8" t="s">
        <v>59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60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61</v>
      </c>
      <c r="C71" s="20">
        <v>9119792.3699999992</v>
      </c>
      <c r="D71" s="10"/>
      <c r="E71" s="20">
        <v>9119791.6300000008</v>
      </c>
      <c r="F71" s="10"/>
      <c r="G71" s="7" t="s">
        <v>204</v>
      </c>
      <c r="H71" s="41">
        <v>9119792</v>
      </c>
      <c r="I71" s="40">
        <v>9119792</v>
      </c>
    </row>
    <row r="72" spans="2:9" x14ac:dyDescent="0.3">
      <c r="B72" s="8" t="s">
        <v>174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205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62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31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63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64</v>
      </c>
      <c r="C77" s="10">
        <v>472170.82</v>
      </c>
      <c r="D77" s="10"/>
      <c r="E77" s="10">
        <v>472171.18</v>
      </c>
      <c r="F77" s="10"/>
      <c r="G77" s="7" t="s">
        <v>206</v>
      </c>
      <c r="H77" s="41">
        <v>472171</v>
      </c>
      <c r="I77" s="40">
        <v>472171</v>
      </c>
    </row>
    <row r="78" spans="2:9" x14ac:dyDescent="0.3">
      <c r="B78" s="8" t="s">
        <v>65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66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67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68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69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70</v>
      </c>
      <c r="C83" s="10">
        <v>61666669</v>
      </c>
      <c r="D83" s="11"/>
      <c r="E83" s="10">
        <v>61666669</v>
      </c>
      <c r="F83" s="11"/>
      <c r="G83" s="7" t="s">
        <v>207</v>
      </c>
      <c r="H83" s="41">
        <v>61666669</v>
      </c>
      <c r="I83" s="40">
        <v>61666669</v>
      </c>
    </row>
    <row r="84" spans="2:9" x14ac:dyDescent="0.3">
      <c r="B84" s="8" t="s">
        <v>71</v>
      </c>
      <c r="C84" s="10">
        <v>41999999</v>
      </c>
      <c r="D84" s="11"/>
      <c r="E84" s="10">
        <v>42000011</v>
      </c>
      <c r="F84" s="11"/>
      <c r="G84" s="7" t="s">
        <v>208</v>
      </c>
      <c r="H84" s="41">
        <v>42000011</v>
      </c>
      <c r="I84" s="40">
        <v>41999999</v>
      </c>
    </row>
    <row r="85" spans="2:9" x14ac:dyDescent="0.3">
      <c r="B85" s="8" t="s">
        <v>72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73</v>
      </c>
      <c r="C86" s="10">
        <v>206121.41</v>
      </c>
      <c r="D86" s="11"/>
      <c r="E86" s="10">
        <v>178912.59</v>
      </c>
      <c r="F86" s="11"/>
      <c r="G86" s="7" t="s">
        <v>209</v>
      </c>
      <c r="H86" s="41">
        <v>178913</v>
      </c>
      <c r="I86" s="40">
        <v>206121</v>
      </c>
    </row>
    <row r="87" spans="2:9" x14ac:dyDescent="0.3">
      <c r="B87" s="8" t="s">
        <v>74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75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76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77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78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164</v>
      </c>
      <c r="C92" s="20">
        <v>0</v>
      </c>
      <c r="D92" s="11"/>
      <c r="E92" s="20">
        <v>0</v>
      </c>
      <c r="F92" s="11"/>
      <c r="G92" s="7" t="s">
        <v>210</v>
      </c>
      <c r="H92" s="41">
        <v>0</v>
      </c>
      <c r="I92" s="40">
        <v>0</v>
      </c>
    </row>
    <row r="93" spans="2:9" x14ac:dyDescent="0.3">
      <c r="B93" s="8" t="s">
        <v>79</v>
      </c>
      <c r="C93" s="10">
        <v>0</v>
      </c>
      <c r="D93" s="10"/>
      <c r="E93" s="10">
        <v>0</v>
      </c>
      <c r="F93" s="10"/>
      <c r="G93" s="7" t="s">
        <v>211</v>
      </c>
      <c r="H93" s="41">
        <v>0</v>
      </c>
      <c r="I93" s="40">
        <v>0</v>
      </c>
    </row>
    <row r="94" spans="2:9" x14ac:dyDescent="0.3">
      <c r="B94" s="8" t="s">
        <v>165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80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81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82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83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84</v>
      </c>
      <c r="C99" s="20">
        <v>3000000</v>
      </c>
      <c r="D99" s="23"/>
      <c r="E99" s="20">
        <v>3000000</v>
      </c>
      <c r="F99" s="23"/>
      <c r="G99" s="7" t="s">
        <v>212</v>
      </c>
      <c r="H99" s="41">
        <v>3000000</v>
      </c>
      <c r="I99" s="40">
        <v>3000000</v>
      </c>
    </row>
    <row r="100" spans="2:9" x14ac:dyDescent="0.3">
      <c r="B100" s="8" t="s">
        <v>85</v>
      </c>
      <c r="C100" s="20">
        <v>8122.13</v>
      </c>
      <c r="D100" s="23"/>
      <c r="E100" s="20">
        <v>8121.87</v>
      </c>
      <c r="G100" s="7" t="s">
        <v>213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06" t="s">
        <v>0</v>
      </c>
      <c r="C114" s="106"/>
      <c r="D114" s="106"/>
      <c r="E114" s="106"/>
      <c r="F114" s="106"/>
    </row>
    <row r="115" spans="2:9" x14ac:dyDescent="0.3">
      <c r="B115" s="106" t="s">
        <v>11</v>
      </c>
      <c r="C115" s="106"/>
      <c r="D115" s="106"/>
      <c r="E115" s="106"/>
      <c r="F115" s="106"/>
    </row>
    <row r="116" spans="2:9" x14ac:dyDescent="0.3">
      <c r="B116" s="106" t="str">
        <f>B3</f>
        <v>Al 31 DE ENERO 2023</v>
      </c>
      <c r="C116" s="106"/>
      <c r="D116" s="106"/>
      <c r="E116" s="106"/>
      <c r="F116" s="106"/>
    </row>
    <row r="117" spans="2:9" x14ac:dyDescent="0.3">
      <c r="B117" s="106" t="s">
        <v>12</v>
      </c>
      <c r="C117" s="106"/>
      <c r="D117" s="106"/>
      <c r="E117" s="106"/>
      <c r="F117" s="106"/>
    </row>
    <row r="118" spans="2:9" x14ac:dyDescent="0.3">
      <c r="B118" s="18"/>
      <c r="C118" s="107" t="s">
        <v>14</v>
      </c>
      <c r="D118" s="107"/>
      <c r="E118" s="107" t="s">
        <v>15</v>
      </c>
      <c r="F118" s="107"/>
    </row>
    <row r="119" spans="2:9" x14ac:dyDescent="0.3">
      <c r="B119" s="27" t="s">
        <v>1</v>
      </c>
      <c r="C119" s="4" t="s">
        <v>16</v>
      </c>
      <c r="D119" s="4" t="s">
        <v>17</v>
      </c>
      <c r="E119" s="4" t="s">
        <v>16</v>
      </c>
      <c r="F119" s="4" t="s">
        <v>17</v>
      </c>
    </row>
    <row r="120" spans="2:9" x14ac:dyDescent="0.3">
      <c r="B120" s="8" t="s">
        <v>86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87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88</v>
      </c>
      <c r="C122" s="20">
        <v>85553.51</v>
      </c>
      <c r="D122" s="11"/>
      <c r="E122" s="20">
        <v>85554.49</v>
      </c>
      <c r="F122" s="11"/>
      <c r="G122" s="7" t="s">
        <v>214</v>
      </c>
      <c r="H122" s="41">
        <v>85554</v>
      </c>
      <c r="I122" s="40">
        <v>85554</v>
      </c>
    </row>
    <row r="123" spans="2:9" x14ac:dyDescent="0.3">
      <c r="B123" s="8" t="s">
        <v>89</v>
      </c>
      <c r="C123" s="20">
        <v>4372167.1500000004</v>
      </c>
      <c r="D123" s="11"/>
      <c r="E123" s="20">
        <v>4372166.8499999996</v>
      </c>
      <c r="F123" s="11"/>
      <c r="G123" s="7" t="s">
        <v>215</v>
      </c>
      <c r="H123" s="41">
        <v>4372167</v>
      </c>
      <c r="I123" s="40">
        <v>4372167</v>
      </c>
    </row>
    <row r="124" spans="2:9" x14ac:dyDescent="0.3">
      <c r="B124" s="8" t="s">
        <v>90</v>
      </c>
      <c r="C124" s="20">
        <v>709167.26</v>
      </c>
      <c r="D124" s="11"/>
      <c r="E124" s="20">
        <v>709166.74</v>
      </c>
      <c r="F124" s="11"/>
      <c r="G124" s="7" t="s">
        <v>216</v>
      </c>
      <c r="H124" s="41">
        <v>709167</v>
      </c>
      <c r="I124" s="40">
        <v>709167</v>
      </c>
    </row>
    <row r="125" spans="2:9" x14ac:dyDescent="0.3">
      <c r="B125" s="8" t="s">
        <v>175</v>
      </c>
      <c r="C125" s="10">
        <v>8108906</v>
      </c>
      <c r="D125" s="10"/>
      <c r="E125" s="10">
        <v>0</v>
      </c>
      <c r="F125" s="10"/>
      <c r="G125" s="7" t="s">
        <v>217</v>
      </c>
      <c r="H125" s="41">
        <v>4054453</v>
      </c>
      <c r="I125" s="40">
        <v>4054453</v>
      </c>
    </row>
    <row r="126" spans="2:9" x14ac:dyDescent="0.3">
      <c r="B126" s="8" t="s">
        <v>91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92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93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94</v>
      </c>
      <c r="C129" s="20">
        <v>1741507.42</v>
      </c>
      <c r="D129" s="10"/>
      <c r="E129" s="20">
        <v>1771506.58</v>
      </c>
      <c r="F129" s="10"/>
      <c r="G129" s="7" t="s">
        <v>218</v>
      </c>
      <c r="H129" s="41">
        <v>1771507</v>
      </c>
      <c r="I129" s="40">
        <v>1741507</v>
      </c>
    </row>
    <row r="130" spans="2:9" x14ac:dyDescent="0.3">
      <c r="B130" s="8" t="s">
        <v>95</v>
      </c>
      <c r="C130" s="20">
        <v>350000</v>
      </c>
      <c r="D130" s="11"/>
      <c r="E130" s="20">
        <v>350000</v>
      </c>
      <c r="F130" s="11"/>
      <c r="G130" s="7" t="s">
        <v>219</v>
      </c>
      <c r="H130" s="41">
        <v>350000</v>
      </c>
      <c r="I130" s="40">
        <v>350000</v>
      </c>
    </row>
    <row r="131" spans="2:9" x14ac:dyDescent="0.3">
      <c r="B131" s="8" t="s">
        <v>96</v>
      </c>
      <c r="C131" s="20">
        <v>4378332.6500000004</v>
      </c>
      <c r="D131" s="11"/>
      <c r="E131" s="20">
        <v>4378333.3499999996</v>
      </c>
      <c r="F131" s="11"/>
      <c r="G131" s="7" t="s">
        <v>220</v>
      </c>
      <c r="H131" s="41">
        <v>4378333</v>
      </c>
      <c r="I131" s="40">
        <v>4378333</v>
      </c>
    </row>
    <row r="132" spans="2:9" x14ac:dyDescent="0.3">
      <c r="B132" s="8" t="s">
        <v>97</v>
      </c>
      <c r="C132" s="20">
        <v>839118.13</v>
      </c>
      <c r="D132" s="11"/>
      <c r="E132" s="20">
        <v>839117.87</v>
      </c>
      <c r="F132" s="11"/>
      <c r="G132" s="7" t="s">
        <v>221</v>
      </c>
      <c r="H132" s="41">
        <v>839118</v>
      </c>
      <c r="I132" s="40">
        <v>839118</v>
      </c>
    </row>
    <row r="133" spans="2:9" x14ac:dyDescent="0.3">
      <c r="B133" s="8" t="s">
        <v>98</v>
      </c>
      <c r="C133" s="20">
        <v>45192.33</v>
      </c>
      <c r="D133" s="11"/>
      <c r="E133" s="20">
        <v>48191.67</v>
      </c>
      <c r="F133" s="11"/>
      <c r="G133" s="7" t="s">
        <v>222</v>
      </c>
      <c r="H133" s="41">
        <v>48192</v>
      </c>
      <c r="I133" s="40">
        <v>45192</v>
      </c>
    </row>
    <row r="134" spans="2:9" x14ac:dyDescent="0.3">
      <c r="B134" s="8" t="s">
        <v>99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201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100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101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102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103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104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105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106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107</v>
      </c>
      <c r="C143" s="20">
        <v>277468.69</v>
      </c>
      <c r="D143" s="11"/>
      <c r="E143" s="20">
        <v>266269.31</v>
      </c>
      <c r="F143" s="11"/>
      <c r="G143" s="7" t="s">
        <v>223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108</v>
      </c>
      <c r="C144" s="20">
        <v>8408.8799999999992</v>
      </c>
      <c r="D144" s="10"/>
      <c r="E144" s="20">
        <v>8409.1200000000008</v>
      </c>
      <c r="F144" s="10"/>
      <c r="G144" s="7" t="s">
        <v>224</v>
      </c>
      <c r="H144" s="41">
        <v>8409</v>
      </c>
      <c r="I144" s="40">
        <v>8409</v>
      </c>
    </row>
    <row r="145" spans="2:9" x14ac:dyDescent="0.3">
      <c r="B145" s="8" t="s">
        <v>109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110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111</v>
      </c>
      <c r="C147" s="20">
        <v>290672.21999999997</v>
      </c>
      <c r="D147" s="11"/>
      <c r="E147" s="20">
        <v>296471.78000000003</v>
      </c>
      <c r="F147" s="11"/>
      <c r="G147" s="7" t="s">
        <v>225</v>
      </c>
      <c r="H147" s="41">
        <v>296472</v>
      </c>
      <c r="I147" s="40">
        <v>290672</v>
      </c>
    </row>
    <row r="148" spans="2:9" x14ac:dyDescent="0.3">
      <c r="B148" s="8" t="s">
        <v>112</v>
      </c>
      <c r="C148" s="20">
        <v>214589.22999999998</v>
      </c>
      <c r="D148" s="11"/>
      <c r="E148" s="20">
        <v>211588.77000000002</v>
      </c>
      <c r="F148" s="11"/>
      <c r="G148" s="7" t="s">
        <v>226</v>
      </c>
      <c r="H148" s="41">
        <v>211589</v>
      </c>
      <c r="I148" s="40">
        <v>214589</v>
      </c>
    </row>
    <row r="149" spans="2:9" x14ac:dyDescent="0.3">
      <c r="B149" s="8" t="s">
        <v>113</v>
      </c>
      <c r="C149" s="20">
        <v>318756.86</v>
      </c>
      <c r="D149" s="11"/>
      <c r="E149" s="20">
        <v>218757.14</v>
      </c>
      <c r="F149" s="11"/>
      <c r="G149" s="7" t="s">
        <v>227</v>
      </c>
      <c r="H149" s="41">
        <v>218757</v>
      </c>
      <c r="I149" s="40">
        <v>318757</v>
      </c>
    </row>
    <row r="150" spans="2:9" x14ac:dyDescent="0.3">
      <c r="B150" s="8" t="s">
        <v>114</v>
      </c>
      <c r="C150" s="20">
        <v>95953.849999999991</v>
      </c>
      <c r="D150" s="11"/>
      <c r="E150" s="20">
        <v>100954.15000000001</v>
      </c>
      <c r="F150" s="11"/>
      <c r="G150" s="7" t="s">
        <v>228</v>
      </c>
      <c r="H150" s="41">
        <v>100954</v>
      </c>
      <c r="I150" s="40">
        <v>95954</v>
      </c>
    </row>
    <row r="151" spans="2:9" x14ac:dyDescent="0.3">
      <c r="B151" s="8" t="s">
        <v>115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116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117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118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119</v>
      </c>
      <c r="C155" s="20">
        <v>2426667.02</v>
      </c>
      <c r="D155" s="11"/>
      <c r="E155" s="20">
        <v>2421094.98</v>
      </c>
      <c r="F155" s="11"/>
      <c r="G155" s="7" t="s">
        <v>229</v>
      </c>
      <c r="H155" s="41">
        <v>2421094</v>
      </c>
      <c r="I155" s="40">
        <v>2426668</v>
      </c>
    </row>
    <row r="156" spans="2:9" x14ac:dyDescent="0.3">
      <c r="B156" s="8" t="s">
        <v>166</v>
      </c>
      <c r="C156" s="20">
        <v>1500</v>
      </c>
      <c r="D156" s="11"/>
      <c r="E156" s="20">
        <v>1500</v>
      </c>
      <c r="F156" s="11"/>
      <c r="G156" s="7" t="s">
        <v>230</v>
      </c>
      <c r="H156" s="41">
        <v>1500</v>
      </c>
      <c r="I156" s="40">
        <v>1500</v>
      </c>
    </row>
    <row r="157" spans="2:9" x14ac:dyDescent="0.3">
      <c r="B157" s="8" t="s">
        <v>120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121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122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123</v>
      </c>
      <c r="C160" s="20">
        <v>187564.48</v>
      </c>
      <c r="D160" s="30"/>
      <c r="E160" s="20">
        <v>187563.51999999999</v>
      </c>
      <c r="F160" s="38"/>
      <c r="G160" s="3" t="s">
        <v>248</v>
      </c>
      <c r="H160" s="41">
        <v>187564</v>
      </c>
      <c r="I160" s="40">
        <v>187564</v>
      </c>
    </row>
    <row r="161" spans="2:9" x14ac:dyDescent="0.3">
      <c r="B161" s="29" t="s">
        <v>124</v>
      </c>
      <c r="C161" s="20">
        <v>346299.98</v>
      </c>
      <c r="D161" s="30"/>
      <c r="E161" s="20">
        <v>346300.02</v>
      </c>
      <c r="F161" s="38"/>
      <c r="G161" s="3" t="s">
        <v>249</v>
      </c>
      <c r="H161" s="41">
        <v>346300</v>
      </c>
      <c r="I161" s="40">
        <v>346300</v>
      </c>
    </row>
    <row r="162" spans="2:9" x14ac:dyDescent="0.3">
      <c r="B162" s="29" t="s">
        <v>125</v>
      </c>
      <c r="C162" s="9">
        <v>889354.64</v>
      </c>
      <c r="D162" s="31"/>
      <c r="E162" s="9">
        <v>892355.36</v>
      </c>
      <c r="F162" s="39"/>
      <c r="G162" s="3" t="s">
        <v>250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126</v>
      </c>
      <c r="C163" s="20">
        <v>848199.64</v>
      </c>
      <c r="D163" s="11"/>
      <c r="E163" s="20">
        <v>850200.36</v>
      </c>
      <c r="F163" s="37"/>
      <c r="G163" s="3" t="s">
        <v>251</v>
      </c>
      <c r="H163" s="41">
        <v>850200</v>
      </c>
      <c r="I163" s="40">
        <v>848200</v>
      </c>
    </row>
    <row r="164" spans="2:9" x14ac:dyDescent="0.3">
      <c r="B164" s="8" t="s">
        <v>127</v>
      </c>
      <c r="C164" s="20">
        <v>41155</v>
      </c>
      <c r="D164" s="11"/>
      <c r="E164" s="20">
        <v>42155</v>
      </c>
      <c r="F164" s="37"/>
      <c r="G164" s="3" t="s">
        <v>252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06" t="s">
        <v>0</v>
      </c>
      <c r="C171" s="106"/>
      <c r="D171" s="106"/>
      <c r="E171" s="106"/>
      <c r="F171" s="106"/>
    </row>
    <row r="172" spans="2:9" x14ac:dyDescent="0.3">
      <c r="B172" s="106" t="s">
        <v>11</v>
      </c>
      <c r="C172" s="106"/>
      <c r="D172" s="106"/>
      <c r="E172" s="106"/>
      <c r="F172" s="106"/>
    </row>
    <row r="173" spans="2:9" x14ac:dyDescent="0.3">
      <c r="B173" s="106" t="str">
        <f>B3</f>
        <v>Al 31 DE ENERO 2023</v>
      </c>
      <c r="C173" s="106"/>
      <c r="D173" s="106"/>
      <c r="E173" s="106"/>
      <c r="F173" s="106"/>
    </row>
    <row r="174" spans="2:9" x14ac:dyDescent="0.3">
      <c r="B174" s="106" t="s">
        <v>12</v>
      </c>
      <c r="C174" s="106"/>
      <c r="D174" s="106"/>
      <c r="E174" s="106"/>
      <c r="F174" s="106"/>
    </row>
    <row r="175" spans="2:9" x14ac:dyDescent="0.3">
      <c r="B175" s="28"/>
      <c r="C175" s="107" t="s">
        <v>14</v>
      </c>
      <c r="D175" s="107"/>
      <c r="E175" s="107" t="s">
        <v>15</v>
      </c>
      <c r="F175" s="107"/>
    </row>
    <row r="176" spans="2:9" x14ac:dyDescent="0.3">
      <c r="B176" s="27" t="s">
        <v>1</v>
      </c>
      <c r="C176" s="4" t="s">
        <v>16</v>
      </c>
      <c r="D176" s="4" t="s">
        <v>17</v>
      </c>
      <c r="E176" s="4" t="s">
        <v>16</v>
      </c>
      <c r="F176" s="4" t="s">
        <v>17</v>
      </c>
    </row>
    <row r="177" spans="2:9" x14ac:dyDescent="0.3">
      <c r="B177" s="8" t="s">
        <v>128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129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130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231</v>
      </c>
      <c r="H179" s="41">
        <v>719240</v>
      </c>
      <c r="I179" s="40">
        <v>719240</v>
      </c>
    </row>
    <row r="180" spans="2:9" x14ac:dyDescent="0.3">
      <c r="B180" s="8" t="s">
        <v>131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132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232</v>
      </c>
      <c r="H181" s="41">
        <v>2588157</v>
      </c>
      <c r="I181" s="40">
        <v>2588157</v>
      </c>
    </row>
    <row r="182" spans="2:9" x14ac:dyDescent="0.3">
      <c r="B182" s="8" t="s">
        <v>133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233</v>
      </c>
      <c r="H182" s="41">
        <v>1221020</v>
      </c>
      <c r="I182" s="40">
        <v>1221020</v>
      </c>
    </row>
    <row r="183" spans="2:9" x14ac:dyDescent="0.3">
      <c r="B183" s="8" t="s">
        <v>134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234</v>
      </c>
      <c r="H183" s="41">
        <v>841124</v>
      </c>
      <c r="I183" s="40">
        <v>841124</v>
      </c>
    </row>
    <row r="184" spans="2:9" x14ac:dyDescent="0.3">
      <c r="B184" s="8" t="s">
        <v>135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235</v>
      </c>
      <c r="H184" s="41">
        <v>875</v>
      </c>
      <c r="I184" s="40">
        <v>875</v>
      </c>
    </row>
    <row r="185" spans="2:9" x14ac:dyDescent="0.3">
      <c r="B185" s="8" t="s">
        <v>136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3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137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138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139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140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236</v>
      </c>
      <c r="H190" s="41">
        <v>976056</v>
      </c>
      <c r="I190" s="40">
        <v>975556</v>
      </c>
    </row>
    <row r="191" spans="2:9" x14ac:dyDescent="0.3">
      <c r="B191" s="8" t="s">
        <v>141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237</v>
      </c>
      <c r="H191" s="41">
        <v>276774</v>
      </c>
      <c r="I191" s="40">
        <v>276774</v>
      </c>
    </row>
    <row r="192" spans="2:9" x14ac:dyDescent="0.3">
      <c r="B192" s="8" t="s">
        <v>142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238</v>
      </c>
      <c r="H192" s="41">
        <v>14754</v>
      </c>
      <c r="I192" s="40">
        <v>14754</v>
      </c>
    </row>
    <row r="193" spans="2:9" x14ac:dyDescent="0.3">
      <c r="B193" s="8" t="s">
        <v>143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144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145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146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239</v>
      </c>
      <c r="H196" s="41">
        <v>201154</v>
      </c>
      <c r="I196" s="40">
        <v>199494</v>
      </c>
    </row>
    <row r="197" spans="2:9" x14ac:dyDescent="0.3">
      <c r="B197" s="8" t="s">
        <v>147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240</v>
      </c>
      <c r="H197" s="41">
        <v>723337</v>
      </c>
      <c r="I197" s="40">
        <v>773333</v>
      </c>
    </row>
    <row r="198" spans="2:9" x14ac:dyDescent="0.3">
      <c r="B198" s="8" t="s">
        <v>202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241</v>
      </c>
      <c r="H198" s="41">
        <v>225000</v>
      </c>
      <c r="I198" s="40">
        <v>225000</v>
      </c>
    </row>
    <row r="199" spans="2:9" x14ac:dyDescent="0.3">
      <c r="B199" s="8" t="s">
        <v>148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149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150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4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151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152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153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154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155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242</v>
      </c>
      <c r="H207" s="41">
        <v>146639</v>
      </c>
      <c r="I207" s="40">
        <v>146639</v>
      </c>
    </row>
    <row r="208" spans="2:9" x14ac:dyDescent="0.3">
      <c r="B208" s="8" t="s">
        <v>156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243</v>
      </c>
      <c r="H208" s="41">
        <v>13750</v>
      </c>
      <c r="I208" s="40">
        <v>13750</v>
      </c>
    </row>
    <row r="209" spans="2:9" x14ac:dyDescent="0.3">
      <c r="B209" s="8" t="s">
        <v>18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19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244</v>
      </c>
      <c r="H210" s="41">
        <v>8000</v>
      </c>
      <c r="I210" s="40">
        <v>8000</v>
      </c>
    </row>
    <row r="211" spans="2:9" x14ac:dyDescent="0.3">
      <c r="B211" s="8" t="s">
        <v>5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157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158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245</v>
      </c>
      <c r="H213" s="41">
        <v>500000</v>
      </c>
      <c r="I213" s="40">
        <v>500000</v>
      </c>
    </row>
    <row r="214" spans="2:9" x14ac:dyDescent="0.3">
      <c r="B214" s="8" t="s">
        <v>159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246</v>
      </c>
      <c r="H214" s="41">
        <v>78253</v>
      </c>
      <c r="I214" s="40">
        <v>78253</v>
      </c>
    </row>
    <row r="215" spans="2:9" x14ac:dyDescent="0.3">
      <c r="B215" s="8" t="s">
        <v>6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160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173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161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162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7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247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9" sqref="B19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80" t="s">
        <v>288</v>
      </c>
      <c r="B1" s="97" t="s">
        <v>319</v>
      </c>
      <c r="C1" s="73"/>
      <c r="D1" s="78" t="s">
        <v>256</v>
      </c>
      <c r="E1" s="79">
        <v>4</v>
      </c>
      <c r="F1" s="73"/>
      <c r="G1" s="97" t="s">
        <v>309</v>
      </c>
      <c r="H1" s="73"/>
      <c r="I1" s="97" t="s">
        <v>310</v>
      </c>
      <c r="J1" s="73"/>
      <c r="K1" s="97" t="s">
        <v>311</v>
      </c>
      <c r="L1" s="73"/>
      <c r="M1" s="97"/>
      <c r="N1" s="97"/>
      <c r="O1" s="101"/>
      <c r="P1" s="101"/>
      <c r="Q1" s="97"/>
      <c r="R1" s="101"/>
      <c r="S1" s="109" t="s">
        <v>296</v>
      </c>
      <c r="U1" s="92" t="s">
        <v>292</v>
      </c>
    </row>
    <row r="2" spans="1:21" x14ac:dyDescent="0.25">
      <c r="A2" s="81" t="s">
        <v>289</v>
      </c>
      <c r="B2" s="97" t="s">
        <v>319</v>
      </c>
      <c r="C2" s="73"/>
      <c r="D2" s="112" t="s">
        <v>257</v>
      </c>
      <c r="E2" s="113"/>
      <c r="F2" s="73"/>
      <c r="G2" s="97" t="s">
        <v>309</v>
      </c>
      <c r="H2" s="73"/>
      <c r="I2" s="97" t="s">
        <v>310</v>
      </c>
      <c r="J2" s="73"/>
      <c r="K2" s="97" t="s">
        <v>311</v>
      </c>
      <c r="L2" s="73"/>
      <c r="M2" s="97"/>
      <c r="N2" s="97"/>
      <c r="O2" s="97"/>
      <c r="P2" s="97"/>
      <c r="Q2" s="97"/>
      <c r="R2" s="97"/>
      <c r="S2" s="110"/>
      <c r="U2" s="93" t="s">
        <v>292</v>
      </c>
    </row>
    <row r="3" spans="1:21" ht="16.5" thickBot="1" x14ac:dyDescent="0.3">
      <c r="A3" s="81" t="s">
        <v>290</v>
      </c>
      <c r="B3" s="97" t="s">
        <v>319</v>
      </c>
      <c r="C3" s="73"/>
      <c r="D3" s="114"/>
      <c r="E3" s="115"/>
      <c r="F3" s="73"/>
      <c r="G3" s="97" t="s">
        <v>309</v>
      </c>
      <c r="H3" s="73"/>
      <c r="I3" s="97" t="s">
        <v>310</v>
      </c>
      <c r="J3" s="73"/>
      <c r="K3" s="97" t="s">
        <v>311</v>
      </c>
      <c r="L3" s="73"/>
      <c r="M3" s="97"/>
      <c r="N3" s="97"/>
      <c r="O3" s="97"/>
      <c r="P3" s="97"/>
      <c r="Q3" s="97"/>
      <c r="R3" s="97"/>
      <c r="S3" s="110"/>
      <c r="U3" s="93" t="s">
        <v>292</v>
      </c>
    </row>
    <row r="4" spans="1:21" x14ac:dyDescent="0.25">
      <c r="A4" s="81" t="s">
        <v>291</v>
      </c>
      <c r="B4" s="97" t="s">
        <v>320</v>
      </c>
      <c r="C4" s="73"/>
      <c r="D4" s="73"/>
      <c r="E4" s="73"/>
      <c r="F4" s="73"/>
      <c r="G4" s="97" t="s">
        <v>312</v>
      </c>
      <c r="H4" s="73"/>
      <c r="I4" s="97" t="s">
        <v>313</v>
      </c>
      <c r="J4" s="73"/>
      <c r="K4" s="97" t="s">
        <v>314</v>
      </c>
      <c r="L4" s="73"/>
      <c r="M4" s="97"/>
      <c r="N4" s="97"/>
      <c r="O4" s="97"/>
      <c r="P4" s="97"/>
      <c r="Q4" s="97"/>
      <c r="R4" s="97"/>
      <c r="S4" s="110"/>
      <c r="U4" s="93" t="s">
        <v>292</v>
      </c>
    </row>
    <row r="5" spans="1:21" ht="16.5" thickBot="1" x14ac:dyDescent="0.3">
      <c r="A5" s="82" t="s">
        <v>10</v>
      </c>
      <c r="B5" s="98" t="s">
        <v>320</v>
      </c>
      <c r="C5" s="74"/>
      <c r="D5" s="74"/>
      <c r="E5" s="74"/>
      <c r="F5" s="74"/>
      <c r="G5" s="98" t="s">
        <v>312</v>
      </c>
      <c r="H5" s="74"/>
      <c r="I5" s="98" t="s">
        <v>313</v>
      </c>
      <c r="J5" s="74"/>
      <c r="K5" s="98" t="s">
        <v>314</v>
      </c>
      <c r="L5" s="74"/>
      <c r="M5" s="98"/>
      <c r="N5" s="98"/>
      <c r="O5" s="98"/>
      <c r="P5" s="98"/>
      <c r="Q5" s="98"/>
      <c r="R5" s="98"/>
      <c r="S5" s="111"/>
      <c r="U5" s="94" t="s">
        <v>292</v>
      </c>
    </row>
    <row r="6" spans="1:21" x14ac:dyDescent="0.25">
      <c r="A6" s="102" t="s">
        <v>20</v>
      </c>
      <c r="B6" s="103" t="s">
        <v>319</v>
      </c>
      <c r="C6" s="75"/>
      <c r="D6" s="75"/>
      <c r="E6" s="75"/>
      <c r="F6" s="75"/>
      <c r="G6" s="99" t="s">
        <v>309</v>
      </c>
      <c r="H6" s="75"/>
      <c r="I6" s="99" t="s">
        <v>310</v>
      </c>
      <c r="J6" s="75"/>
      <c r="K6" s="99" t="s">
        <v>311</v>
      </c>
      <c r="L6" s="75"/>
      <c r="M6" s="99"/>
      <c r="N6" s="99"/>
      <c r="O6" s="99"/>
      <c r="P6" s="99"/>
      <c r="Q6" s="99"/>
      <c r="R6" s="99"/>
      <c r="U6" s="95" t="s">
        <v>292</v>
      </c>
    </row>
    <row r="7" spans="1:21" x14ac:dyDescent="0.25">
      <c r="A7" s="104" t="s">
        <v>21</v>
      </c>
      <c r="B7" s="103" t="s">
        <v>319</v>
      </c>
      <c r="C7" s="75"/>
      <c r="D7" s="75"/>
      <c r="E7" s="75"/>
      <c r="F7" s="75"/>
      <c r="G7" s="99" t="s">
        <v>309</v>
      </c>
      <c r="H7" s="75"/>
      <c r="I7" s="99" t="s">
        <v>310</v>
      </c>
      <c r="J7" s="75"/>
      <c r="K7" s="99" t="s">
        <v>311</v>
      </c>
      <c r="L7" s="75"/>
      <c r="M7" s="99"/>
      <c r="N7" s="99"/>
      <c r="O7" s="99"/>
      <c r="P7" s="99"/>
      <c r="Q7" s="99"/>
      <c r="R7" s="99"/>
      <c r="U7" s="95" t="s">
        <v>294</v>
      </c>
    </row>
    <row r="8" spans="1:21" x14ac:dyDescent="0.25">
      <c r="A8" s="104" t="s">
        <v>22</v>
      </c>
      <c r="B8" s="103" t="s">
        <v>317</v>
      </c>
      <c r="C8" s="75"/>
      <c r="D8" s="75"/>
      <c r="E8" s="75"/>
      <c r="F8" s="75"/>
      <c r="G8" s="99" t="s">
        <v>312</v>
      </c>
      <c r="H8" s="75"/>
      <c r="I8" s="99" t="s">
        <v>313</v>
      </c>
      <c r="J8" s="75"/>
      <c r="K8" s="99" t="s">
        <v>314</v>
      </c>
      <c r="L8" s="75"/>
      <c r="M8" s="99"/>
      <c r="N8" s="99"/>
      <c r="O8" s="99"/>
      <c r="P8" s="99"/>
      <c r="Q8" s="99"/>
      <c r="R8" s="99"/>
      <c r="U8" s="95" t="s">
        <v>295</v>
      </c>
    </row>
    <row r="9" spans="1:21" x14ac:dyDescent="0.25">
      <c r="A9" s="85">
        <v>20</v>
      </c>
      <c r="B9" s="100" t="s">
        <v>318</v>
      </c>
      <c r="C9" s="76"/>
      <c r="D9" s="76"/>
      <c r="E9" s="76"/>
      <c r="F9" s="76"/>
      <c r="G9" s="100" t="s">
        <v>312</v>
      </c>
      <c r="H9" s="76"/>
      <c r="I9" s="100" t="s">
        <v>313</v>
      </c>
      <c r="J9" s="76"/>
      <c r="K9" s="100" t="s">
        <v>314</v>
      </c>
      <c r="L9" s="76"/>
      <c r="M9" s="100"/>
      <c r="N9" s="100"/>
      <c r="O9" s="100"/>
      <c r="P9" s="100"/>
      <c r="Q9" s="100"/>
      <c r="R9" s="100"/>
      <c r="U9" s="95" t="s">
        <v>292</v>
      </c>
    </row>
    <row r="10" spans="1:21" x14ac:dyDescent="0.25">
      <c r="A10" s="85">
        <v>21</v>
      </c>
      <c r="B10" s="100" t="s">
        <v>318</v>
      </c>
      <c r="C10" s="76"/>
      <c r="D10" s="76"/>
      <c r="E10" s="76"/>
      <c r="F10" s="76"/>
      <c r="G10" s="100" t="s">
        <v>312</v>
      </c>
      <c r="H10" s="76"/>
      <c r="I10" s="100" t="s">
        <v>313</v>
      </c>
      <c r="J10" s="76"/>
      <c r="K10" s="100" t="s">
        <v>314</v>
      </c>
      <c r="L10" s="76"/>
      <c r="M10" s="100"/>
      <c r="N10" s="100"/>
      <c r="O10" s="100"/>
      <c r="P10" s="100"/>
      <c r="Q10" s="100"/>
      <c r="R10" s="100"/>
      <c r="U10" s="95" t="s">
        <v>292</v>
      </c>
    </row>
    <row r="11" spans="1:21" x14ac:dyDescent="0.25">
      <c r="A11" s="85">
        <v>22</v>
      </c>
      <c r="B11" s="100" t="s">
        <v>318</v>
      </c>
      <c r="C11" s="76"/>
      <c r="D11" s="76"/>
      <c r="E11" s="76"/>
      <c r="F11" s="76"/>
      <c r="G11" s="100" t="s">
        <v>312</v>
      </c>
      <c r="H11" s="76"/>
      <c r="I11" s="100" t="s">
        <v>313</v>
      </c>
      <c r="J11" s="76"/>
      <c r="K11" s="100" t="s">
        <v>314</v>
      </c>
      <c r="L11" s="76"/>
      <c r="M11" s="100"/>
      <c r="N11" s="100"/>
      <c r="O11" s="100"/>
      <c r="P11" s="100"/>
      <c r="Q11" s="100"/>
      <c r="R11" s="100"/>
      <c r="U11" s="95" t="s">
        <v>292</v>
      </c>
    </row>
    <row r="12" spans="1:21" x14ac:dyDescent="0.25">
      <c r="A12" s="85">
        <v>23</v>
      </c>
      <c r="B12" s="100" t="s">
        <v>318</v>
      </c>
      <c r="C12" s="76"/>
      <c r="D12" s="76"/>
      <c r="E12" s="76"/>
      <c r="F12" s="76"/>
      <c r="G12" s="100" t="s">
        <v>312</v>
      </c>
      <c r="H12" s="76"/>
      <c r="I12" s="100" t="s">
        <v>313</v>
      </c>
      <c r="J12" s="76"/>
      <c r="K12" s="100" t="s">
        <v>314</v>
      </c>
      <c r="L12" s="76"/>
      <c r="M12" s="100"/>
      <c r="N12" s="100"/>
      <c r="O12" s="100"/>
      <c r="P12" s="100"/>
      <c r="Q12" s="100"/>
      <c r="R12" s="100"/>
      <c r="U12" s="95" t="s">
        <v>292</v>
      </c>
    </row>
    <row r="13" spans="1:21" x14ac:dyDescent="0.25">
      <c r="A13" s="86">
        <v>24</v>
      </c>
      <c r="B13" s="96" t="s">
        <v>317</v>
      </c>
      <c r="C13" s="77"/>
      <c r="D13" s="77"/>
      <c r="E13" s="77"/>
      <c r="F13" s="77"/>
      <c r="G13" s="96" t="s">
        <v>312</v>
      </c>
      <c r="H13" s="77"/>
      <c r="I13" s="96" t="s">
        <v>313</v>
      </c>
      <c r="J13" s="77"/>
      <c r="K13" s="96" t="s">
        <v>314</v>
      </c>
      <c r="L13" s="77"/>
      <c r="M13" s="96"/>
      <c r="N13" s="96"/>
      <c r="O13" s="96"/>
      <c r="P13" s="96"/>
      <c r="Q13" s="96"/>
      <c r="R13" s="96"/>
      <c r="U13" s="95" t="s">
        <v>292</v>
      </c>
    </row>
    <row r="14" spans="1:21" x14ac:dyDescent="0.25">
      <c r="A14" s="86">
        <v>25</v>
      </c>
      <c r="B14" s="96" t="s">
        <v>317</v>
      </c>
      <c r="C14" s="77"/>
      <c r="D14" s="77"/>
      <c r="E14" s="77"/>
      <c r="F14" s="77"/>
      <c r="G14" s="96" t="s">
        <v>312</v>
      </c>
      <c r="H14" s="77"/>
      <c r="I14" s="96" t="s">
        <v>313</v>
      </c>
      <c r="J14" s="77"/>
      <c r="K14" s="96" t="s">
        <v>314</v>
      </c>
      <c r="L14" s="77"/>
      <c r="M14" s="96"/>
      <c r="N14" s="96"/>
      <c r="O14" s="96"/>
      <c r="P14" s="96"/>
      <c r="Q14" s="96"/>
      <c r="R14" s="96"/>
      <c r="U14" s="95" t="s">
        <v>292</v>
      </c>
    </row>
    <row r="15" spans="1:21" x14ac:dyDescent="0.25">
      <c r="A15" s="86">
        <v>26</v>
      </c>
      <c r="B15" s="96" t="s">
        <v>317</v>
      </c>
      <c r="C15" s="77"/>
      <c r="D15" s="77"/>
      <c r="E15" s="77"/>
      <c r="F15" s="77"/>
      <c r="G15" s="96" t="s">
        <v>312</v>
      </c>
      <c r="H15" s="77"/>
      <c r="I15" s="96" t="s">
        <v>313</v>
      </c>
      <c r="J15" s="77"/>
      <c r="K15" s="96" t="s">
        <v>314</v>
      </c>
      <c r="L15" s="77"/>
      <c r="M15" s="96"/>
      <c r="N15" s="96"/>
      <c r="O15" s="96"/>
      <c r="P15" s="96"/>
      <c r="Q15" s="96"/>
      <c r="R15" s="96"/>
      <c r="U15" s="95" t="s">
        <v>292</v>
      </c>
    </row>
    <row r="16" spans="1:21" x14ac:dyDescent="0.25">
      <c r="A16" s="104">
        <v>27</v>
      </c>
      <c r="B16" s="103" t="s">
        <v>317</v>
      </c>
      <c r="C16" s="75"/>
      <c r="D16" s="75"/>
      <c r="E16" s="75"/>
      <c r="F16" s="75"/>
      <c r="G16" s="99" t="s">
        <v>312</v>
      </c>
      <c r="H16" s="75"/>
      <c r="I16" s="99" t="s">
        <v>313</v>
      </c>
      <c r="J16" s="75"/>
      <c r="K16" s="99" t="s">
        <v>314</v>
      </c>
      <c r="L16" s="75"/>
      <c r="M16" s="99"/>
      <c r="N16" s="99"/>
      <c r="O16" s="99"/>
      <c r="P16" s="99"/>
      <c r="Q16" s="99"/>
      <c r="R16" s="99"/>
      <c r="U16" s="95" t="s">
        <v>292</v>
      </c>
    </row>
    <row r="17" spans="1:21" x14ac:dyDescent="0.25">
      <c r="A17" s="86">
        <v>28</v>
      </c>
      <c r="B17" s="86" t="s">
        <v>316</v>
      </c>
      <c r="C17" s="77"/>
      <c r="D17" s="77"/>
      <c r="E17" s="77"/>
      <c r="F17" s="77"/>
      <c r="G17" s="96" t="s">
        <v>312</v>
      </c>
      <c r="H17" s="77"/>
      <c r="I17" s="96" t="s">
        <v>313</v>
      </c>
      <c r="J17" s="77"/>
      <c r="K17" s="96" t="s">
        <v>314</v>
      </c>
      <c r="L17" s="77"/>
      <c r="M17" s="96"/>
      <c r="N17" s="96"/>
      <c r="O17" s="96"/>
      <c r="P17" s="96"/>
      <c r="Q17" s="96"/>
      <c r="R17" s="96"/>
      <c r="U17" s="95" t="s">
        <v>292</v>
      </c>
    </row>
    <row r="18" spans="1:21" x14ac:dyDescent="0.25">
      <c r="A18" s="86">
        <v>29</v>
      </c>
      <c r="B18" s="86" t="s">
        <v>316</v>
      </c>
      <c r="C18" s="77"/>
      <c r="D18" s="77"/>
      <c r="E18" s="77"/>
      <c r="F18" s="77"/>
      <c r="G18" s="96" t="s">
        <v>312</v>
      </c>
      <c r="H18" s="77"/>
      <c r="I18" s="96" t="s">
        <v>313</v>
      </c>
      <c r="J18" s="77"/>
      <c r="K18" s="96" t="s">
        <v>314</v>
      </c>
      <c r="L18" s="77"/>
      <c r="M18" s="96"/>
      <c r="N18" s="96"/>
      <c r="O18" s="96"/>
      <c r="P18" s="96"/>
      <c r="Q18" s="96"/>
      <c r="R18" s="96"/>
      <c r="U18" s="95" t="s">
        <v>292</v>
      </c>
    </row>
    <row r="19" spans="1:21" x14ac:dyDescent="0.25">
      <c r="A19" s="104">
        <v>30</v>
      </c>
      <c r="B19" s="103" t="s">
        <v>319</v>
      </c>
      <c r="C19" s="75"/>
      <c r="D19" s="75"/>
      <c r="E19" s="75"/>
      <c r="F19" s="75"/>
      <c r="G19" s="99" t="s">
        <v>309</v>
      </c>
      <c r="H19" s="75"/>
      <c r="I19" s="99" t="s">
        <v>310</v>
      </c>
      <c r="J19" s="75"/>
      <c r="K19" s="99" t="s">
        <v>311</v>
      </c>
      <c r="L19" s="75"/>
      <c r="M19" s="99"/>
      <c r="N19" s="99"/>
      <c r="O19" s="99"/>
      <c r="P19" s="99"/>
      <c r="Q19" s="99"/>
      <c r="R19" s="99"/>
      <c r="U19" s="95" t="s">
        <v>293</v>
      </c>
    </row>
    <row r="20" spans="1:21" x14ac:dyDescent="0.25">
      <c r="O20" s="72"/>
      <c r="P20" s="72"/>
      <c r="Q20" s="72"/>
      <c r="R20" s="72"/>
    </row>
    <row r="22" spans="1:21" x14ac:dyDescent="0.25">
      <c r="M22" s="91" t="s">
        <v>297</v>
      </c>
    </row>
    <row r="23" spans="1:21" x14ac:dyDescent="0.25">
      <c r="M23" s="87" t="s">
        <v>298</v>
      </c>
    </row>
    <row r="24" spans="1:21" x14ac:dyDescent="0.25">
      <c r="M24" s="88" t="s">
        <v>299</v>
      </c>
    </row>
    <row r="25" spans="1:21" x14ac:dyDescent="0.25">
      <c r="M25" s="89" t="s">
        <v>301</v>
      </c>
    </row>
    <row r="26" spans="1:21" x14ac:dyDescent="0.25">
      <c r="M26" s="90" t="s">
        <v>300</v>
      </c>
    </row>
  </sheetData>
  <mergeCells count="2">
    <mergeCell ref="S1:S5"/>
    <mergeCell ref="D2:E3"/>
  </mergeCells>
  <phoneticPr fontId="28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80" t="s">
        <v>288</v>
      </c>
      <c r="B1" s="97" t="s">
        <v>306</v>
      </c>
      <c r="C1" s="73"/>
      <c r="D1" s="73"/>
      <c r="E1" s="73"/>
      <c r="F1" s="73"/>
      <c r="G1" s="97" t="s">
        <v>302</v>
      </c>
      <c r="H1" s="97"/>
      <c r="I1" s="101" t="s">
        <v>303</v>
      </c>
      <c r="J1" s="101"/>
      <c r="K1" s="97" t="s">
        <v>304</v>
      </c>
      <c r="L1" s="101"/>
      <c r="M1" s="109" t="s">
        <v>296</v>
      </c>
      <c r="O1" s="78" t="s">
        <v>256</v>
      </c>
      <c r="P1" s="79">
        <v>1</v>
      </c>
      <c r="R1" s="92" t="s">
        <v>292</v>
      </c>
    </row>
    <row r="2" spans="1:18" ht="19.5" customHeight="1" x14ac:dyDescent="0.25">
      <c r="A2" s="81" t="s">
        <v>289</v>
      </c>
      <c r="B2" s="97" t="s">
        <v>306</v>
      </c>
      <c r="C2" s="73"/>
      <c r="D2" s="73"/>
      <c r="E2" s="73"/>
      <c r="F2" s="73"/>
      <c r="G2" s="97" t="s">
        <v>302</v>
      </c>
      <c r="H2" s="97"/>
      <c r="I2" s="97" t="s">
        <v>303</v>
      </c>
      <c r="J2" s="97"/>
      <c r="K2" s="97" t="s">
        <v>304</v>
      </c>
      <c r="L2" s="97"/>
      <c r="M2" s="110"/>
      <c r="O2" s="112" t="s">
        <v>257</v>
      </c>
      <c r="P2" s="113"/>
      <c r="R2" s="93" t="s">
        <v>292</v>
      </c>
    </row>
    <row r="3" spans="1:18" ht="19.5" customHeight="1" thickBot="1" x14ac:dyDescent="0.3">
      <c r="A3" s="81" t="s">
        <v>290</v>
      </c>
      <c r="B3" s="97" t="s">
        <v>306</v>
      </c>
      <c r="C3" s="73"/>
      <c r="D3" s="73"/>
      <c r="E3" s="73"/>
      <c r="F3" s="73"/>
      <c r="G3" s="97" t="s">
        <v>302</v>
      </c>
      <c r="H3" s="97"/>
      <c r="I3" s="97" t="s">
        <v>303</v>
      </c>
      <c r="J3" s="97"/>
      <c r="K3" s="97" t="s">
        <v>304</v>
      </c>
      <c r="L3" s="97"/>
      <c r="M3" s="110"/>
      <c r="O3" s="114"/>
      <c r="P3" s="115"/>
      <c r="R3" s="93" t="s">
        <v>292</v>
      </c>
    </row>
    <row r="4" spans="1:18" ht="19.5" customHeight="1" x14ac:dyDescent="0.25">
      <c r="A4" s="81" t="s">
        <v>291</v>
      </c>
      <c r="B4" s="97" t="s">
        <v>305</v>
      </c>
      <c r="C4" s="73"/>
      <c r="D4" s="73"/>
      <c r="E4" s="73"/>
      <c r="F4" s="73"/>
      <c r="G4" s="97" t="s">
        <v>302</v>
      </c>
      <c r="H4" s="97"/>
      <c r="I4" s="97" t="s">
        <v>303</v>
      </c>
      <c r="J4" s="97"/>
      <c r="K4" s="97" t="s">
        <v>304</v>
      </c>
      <c r="L4" s="97"/>
      <c r="M4" s="110"/>
      <c r="R4" s="93" t="s">
        <v>292</v>
      </c>
    </row>
    <row r="5" spans="1:18" ht="19.5" customHeight="1" thickBot="1" x14ac:dyDescent="0.3">
      <c r="A5" s="82" t="s">
        <v>10</v>
      </c>
      <c r="B5" s="98" t="s">
        <v>305</v>
      </c>
      <c r="C5" s="74"/>
      <c r="D5" s="74"/>
      <c r="E5" s="74"/>
      <c r="F5" s="74"/>
      <c r="G5" s="98" t="s">
        <v>302</v>
      </c>
      <c r="H5" s="98"/>
      <c r="I5" s="98" t="s">
        <v>303</v>
      </c>
      <c r="J5" s="98"/>
      <c r="K5" s="98" t="s">
        <v>304</v>
      </c>
      <c r="L5" s="98"/>
      <c r="M5" s="111"/>
      <c r="R5" s="94" t="s">
        <v>292</v>
      </c>
    </row>
    <row r="6" spans="1:18" ht="19.5" customHeight="1" x14ac:dyDescent="0.25">
      <c r="A6" s="83" t="s">
        <v>20</v>
      </c>
      <c r="B6" s="99" t="s">
        <v>306</v>
      </c>
      <c r="C6" s="75"/>
      <c r="D6" s="75"/>
      <c r="E6" s="75"/>
      <c r="F6" s="75"/>
      <c r="G6" s="99" t="s">
        <v>302</v>
      </c>
      <c r="H6" s="99"/>
      <c r="I6" s="99" t="s">
        <v>303</v>
      </c>
      <c r="J6" s="99"/>
      <c r="K6" s="99" t="s">
        <v>304</v>
      </c>
      <c r="L6" s="99"/>
      <c r="R6" s="95" t="s">
        <v>292</v>
      </c>
    </row>
    <row r="7" spans="1:18" ht="19.5" customHeight="1" x14ac:dyDescent="0.25">
      <c r="A7" s="84" t="s">
        <v>21</v>
      </c>
      <c r="B7" s="99" t="s">
        <v>306</v>
      </c>
      <c r="C7" s="75"/>
      <c r="D7" s="75"/>
      <c r="E7" s="75"/>
      <c r="F7" s="75"/>
      <c r="G7" s="99" t="s">
        <v>302</v>
      </c>
      <c r="H7" s="99"/>
      <c r="I7" s="99" t="s">
        <v>303</v>
      </c>
      <c r="J7" s="99"/>
      <c r="K7" s="99" t="s">
        <v>304</v>
      </c>
      <c r="L7" s="99"/>
      <c r="R7" s="95" t="s">
        <v>294</v>
      </c>
    </row>
    <row r="8" spans="1:18" ht="19.5" customHeight="1" x14ac:dyDescent="0.25">
      <c r="A8" s="84" t="s">
        <v>22</v>
      </c>
      <c r="B8" s="99" t="s">
        <v>305</v>
      </c>
      <c r="C8" s="75"/>
      <c r="D8" s="75"/>
      <c r="E8" s="75"/>
      <c r="F8" s="75"/>
      <c r="G8" s="99" t="s">
        <v>302</v>
      </c>
      <c r="H8" s="99"/>
      <c r="I8" s="99" t="s">
        <v>303</v>
      </c>
      <c r="J8" s="99"/>
      <c r="K8" s="99" t="s">
        <v>304</v>
      </c>
      <c r="L8" s="99"/>
      <c r="R8" s="95" t="s">
        <v>295</v>
      </c>
    </row>
    <row r="9" spans="1:18" ht="19.5" customHeight="1" x14ac:dyDescent="0.25">
      <c r="A9" s="85">
        <v>20</v>
      </c>
      <c r="B9" s="100" t="s">
        <v>305</v>
      </c>
      <c r="C9" s="76"/>
      <c r="D9" s="76"/>
      <c r="E9" s="76"/>
      <c r="F9" s="76"/>
      <c r="G9" s="100" t="s">
        <v>302</v>
      </c>
      <c r="H9" s="100"/>
      <c r="I9" s="100" t="s">
        <v>303</v>
      </c>
      <c r="J9" s="100"/>
      <c r="K9" s="100" t="s">
        <v>304</v>
      </c>
      <c r="L9" s="100"/>
      <c r="R9" s="95" t="s">
        <v>292</v>
      </c>
    </row>
    <row r="10" spans="1:18" ht="19.5" customHeight="1" x14ac:dyDescent="0.25">
      <c r="A10" s="85">
        <v>21</v>
      </c>
      <c r="B10" s="100" t="s">
        <v>305</v>
      </c>
      <c r="C10" s="76"/>
      <c r="D10" s="76"/>
      <c r="E10" s="76"/>
      <c r="F10" s="76"/>
      <c r="G10" s="100" t="s">
        <v>302</v>
      </c>
      <c r="H10" s="100"/>
      <c r="I10" s="100" t="s">
        <v>303</v>
      </c>
      <c r="J10" s="100"/>
      <c r="K10" s="100" t="s">
        <v>304</v>
      </c>
      <c r="L10" s="100"/>
      <c r="R10" s="95" t="s">
        <v>292</v>
      </c>
    </row>
    <row r="11" spans="1:18" ht="19.5" customHeight="1" x14ac:dyDescent="0.25">
      <c r="A11" s="85">
        <v>22</v>
      </c>
      <c r="B11" s="100" t="s">
        <v>305</v>
      </c>
      <c r="C11" s="76"/>
      <c r="D11" s="76"/>
      <c r="E11" s="76"/>
      <c r="F11" s="76"/>
      <c r="G11" s="100" t="s">
        <v>302</v>
      </c>
      <c r="H11" s="100"/>
      <c r="I11" s="100" t="s">
        <v>303</v>
      </c>
      <c r="J11" s="100"/>
      <c r="K11" s="100" t="s">
        <v>304</v>
      </c>
      <c r="L11" s="100"/>
      <c r="R11" s="95" t="s">
        <v>292</v>
      </c>
    </row>
    <row r="12" spans="1:18" ht="19.5" customHeight="1" x14ac:dyDescent="0.25">
      <c r="A12" s="85">
        <v>23</v>
      </c>
      <c r="B12" s="100" t="s">
        <v>305</v>
      </c>
      <c r="C12" s="76"/>
      <c r="D12" s="76"/>
      <c r="E12" s="76"/>
      <c r="F12" s="76"/>
      <c r="G12" s="100" t="s">
        <v>302</v>
      </c>
      <c r="H12" s="100"/>
      <c r="I12" s="100" t="s">
        <v>303</v>
      </c>
      <c r="J12" s="100"/>
      <c r="K12" s="100" t="s">
        <v>304</v>
      </c>
      <c r="L12" s="100"/>
      <c r="R12" s="95" t="s">
        <v>292</v>
      </c>
    </row>
    <row r="13" spans="1:18" ht="19.5" customHeight="1" x14ac:dyDescent="0.25">
      <c r="A13" s="86">
        <v>24</v>
      </c>
      <c r="B13" s="96" t="s">
        <v>305</v>
      </c>
      <c r="C13" s="77"/>
      <c r="D13" s="77"/>
      <c r="E13" s="77"/>
      <c r="F13" s="77"/>
      <c r="G13" s="96" t="s">
        <v>302</v>
      </c>
      <c r="H13" s="96"/>
      <c r="I13" s="96" t="s">
        <v>303</v>
      </c>
      <c r="J13" s="96"/>
      <c r="K13" s="96" t="s">
        <v>304</v>
      </c>
      <c r="L13" s="96"/>
      <c r="R13" s="95" t="s">
        <v>292</v>
      </c>
    </row>
    <row r="14" spans="1:18" ht="19.5" customHeight="1" x14ac:dyDescent="0.25">
      <c r="A14" s="86">
        <v>25</v>
      </c>
      <c r="B14" s="96" t="s">
        <v>305</v>
      </c>
      <c r="C14" s="77"/>
      <c r="D14" s="77"/>
      <c r="E14" s="77"/>
      <c r="F14" s="77"/>
      <c r="G14" s="96" t="s">
        <v>302</v>
      </c>
      <c r="H14" s="96"/>
      <c r="I14" s="96" t="s">
        <v>303</v>
      </c>
      <c r="J14" s="96"/>
      <c r="K14" s="96" t="s">
        <v>304</v>
      </c>
      <c r="L14" s="96"/>
      <c r="R14" s="95" t="s">
        <v>292</v>
      </c>
    </row>
    <row r="15" spans="1:18" ht="19.5" customHeight="1" x14ac:dyDescent="0.25">
      <c r="A15" s="86">
        <v>26</v>
      </c>
      <c r="B15" s="96" t="s">
        <v>305</v>
      </c>
      <c r="C15" s="77"/>
      <c r="D15" s="77"/>
      <c r="E15" s="77"/>
      <c r="F15" s="77"/>
      <c r="G15" s="96" t="s">
        <v>302</v>
      </c>
      <c r="H15" s="96"/>
      <c r="I15" s="96" t="s">
        <v>303</v>
      </c>
      <c r="J15" s="96"/>
      <c r="K15" s="96" t="s">
        <v>304</v>
      </c>
      <c r="L15" s="96"/>
      <c r="R15" s="95" t="s">
        <v>292</v>
      </c>
    </row>
    <row r="16" spans="1:18" ht="19.5" customHeight="1" x14ac:dyDescent="0.25">
      <c r="A16" s="84">
        <v>27</v>
      </c>
      <c r="B16" s="99" t="s">
        <v>305</v>
      </c>
      <c r="C16" s="75"/>
      <c r="D16" s="75"/>
      <c r="E16" s="75"/>
      <c r="F16" s="75"/>
      <c r="G16" s="99" t="s">
        <v>302</v>
      </c>
      <c r="H16" s="99"/>
      <c r="I16" s="99" t="s">
        <v>303</v>
      </c>
      <c r="J16" s="99"/>
      <c r="K16" s="99" t="s">
        <v>304</v>
      </c>
      <c r="L16" s="99"/>
      <c r="R16" s="95" t="s">
        <v>292</v>
      </c>
    </row>
    <row r="17" spans="1:18" ht="19.5" customHeight="1" x14ac:dyDescent="0.25">
      <c r="A17" s="86">
        <v>28</v>
      </c>
      <c r="B17" s="96" t="s">
        <v>305</v>
      </c>
      <c r="C17" s="77"/>
      <c r="D17" s="77"/>
      <c r="E17" s="77"/>
      <c r="F17" s="77"/>
      <c r="G17" s="96" t="s">
        <v>302</v>
      </c>
      <c r="H17" s="96"/>
      <c r="I17" s="96" t="s">
        <v>303</v>
      </c>
      <c r="J17" s="96"/>
      <c r="K17" s="96" t="s">
        <v>304</v>
      </c>
      <c r="L17" s="96"/>
      <c r="R17" s="95" t="s">
        <v>292</v>
      </c>
    </row>
    <row r="18" spans="1:18" ht="19.5" customHeight="1" x14ac:dyDescent="0.25">
      <c r="A18" s="86">
        <v>29</v>
      </c>
      <c r="B18" s="96" t="s">
        <v>305</v>
      </c>
      <c r="C18" s="77"/>
      <c r="D18" s="77"/>
      <c r="E18" s="77"/>
      <c r="F18" s="77"/>
      <c r="G18" s="96" t="s">
        <v>302</v>
      </c>
      <c r="H18" s="96"/>
      <c r="I18" s="96" t="s">
        <v>303</v>
      </c>
      <c r="J18" s="96"/>
      <c r="K18" s="96" t="s">
        <v>304</v>
      </c>
      <c r="L18" s="96"/>
      <c r="R18" s="95" t="s">
        <v>292</v>
      </c>
    </row>
    <row r="19" spans="1:18" ht="19.5" customHeight="1" x14ac:dyDescent="0.25">
      <c r="A19" s="84">
        <v>30</v>
      </c>
      <c r="B19" s="99" t="s">
        <v>306</v>
      </c>
      <c r="C19" s="75"/>
      <c r="D19" s="75"/>
      <c r="E19" s="75"/>
      <c r="F19" s="75"/>
      <c r="G19" s="99" t="s">
        <v>302</v>
      </c>
      <c r="H19" s="99"/>
      <c r="I19" s="99" t="s">
        <v>303</v>
      </c>
      <c r="J19" s="99"/>
      <c r="K19" s="99" t="s">
        <v>304</v>
      </c>
      <c r="L19" s="99"/>
      <c r="R19" s="95" t="s">
        <v>293</v>
      </c>
    </row>
    <row r="20" spans="1:18" x14ac:dyDescent="0.25">
      <c r="I20" s="72"/>
      <c r="J20" s="72"/>
      <c r="K20" s="72"/>
      <c r="L20" s="72"/>
    </row>
    <row r="21" spans="1:18" x14ac:dyDescent="0.25">
      <c r="G21" s="91" t="s">
        <v>297</v>
      </c>
    </row>
    <row r="22" spans="1:18" x14ac:dyDescent="0.25">
      <c r="G22" s="87" t="s">
        <v>298</v>
      </c>
    </row>
    <row r="23" spans="1:18" x14ac:dyDescent="0.25">
      <c r="G23" s="88" t="s">
        <v>299</v>
      </c>
    </row>
    <row r="24" spans="1:18" x14ac:dyDescent="0.25">
      <c r="G24" s="89" t="s">
        <v>301</v>
      </c>
    </row>
    <row r="25" spans="1:18" x14ac:dyDescent="0.25">
      <c r="G25" s="90" t="s">
        <v>300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ESTADO DE RESULTADOS</vt:lpstr>
      <vt:lpstr>Hoja1</vt:lpstr>
      <vt:lpstr>FECHAS</vt:lpstr>
      <vt:lpstr>FECHA</vt:lpstr>
      <vt:lpstr>'ESTADO DE RESULTADOS'!Área_de_impresión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2025-05-07T14:15:28Z</cp:lastPrinted>
  <dcterms:created xsi:type="dcterms:W3CDTF">2021-10-07T14:43:02Z</dcterms:created>
  <dcterms:modified xsi:type="dcterms:W3CDTF">2025-05-08T12:07:49Z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