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4 ABRIL 2025\ENVIO\"/>
    </mc:Choice>
  </mc:AlternateContent>
  <xr:revisionPtr revIDLastSave="0" documentId="13_ncr:1_{34144E7A-9CCF-4747-90D8-E16903300BFA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ESTADO DE RESULTADOS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DE RESULTADOS'!$A$1:$D$54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<sst xmlns="http://schemas.openxmlformats.org/spreadsheetml/2006/main" count="545" uniqueCount="321">
  <si>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</si>
  <si>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</si>
  <si>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</si>
  <si>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</si>
  <si>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</si>
  <si>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</si>
  <si>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</si>
  <si>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</si>
  <si>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</si>
  <si>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</si>
  <si>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</si>
  <si>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</si>
  <si>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</si>
  <si>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</si>
  <si>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</si>
  <si>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</si>
  <si>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</si>
  <si>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</si>
  <si>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</si>
  <si>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</si>
  <si>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</si>
  <si>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</si>
  <si>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</si>
  <si>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</si>
  <si>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</si>
  <si>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</si>
  <si>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</si>
  <si>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</si>
  <si>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</si>
  <si>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</si>
  <si>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</si>
  <si>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</si>
  <si>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</si>
  <si>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</si>
  <si>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</si>
  <si>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</si>
  <si>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</si>
  <si>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</si>
  <si>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</si>
  <si>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</si>
  <si>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</si>
  <si>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</si>
  <si>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</si>
  <si>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</si>
  <si>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</si>
  <si>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</si>
  <si>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</si>
  <si>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</si>
  <si>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</si>
  <si>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</si>
  <si>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</si>
  <si>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</si>
  <si>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</si>
  <si>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</si>
  <si>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</si>
  <si>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</si>
  <si>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</si>
  <si>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</si>
  <si>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</si>
  <si>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</si>
  <si>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</si>
  <si>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</si>
  <si>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</si>
  <si>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</si>
  <si>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</si>
  <si>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</si>
  <si>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</si>
  <si>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</si>
  <si>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</si>
  <si>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</si>
  <si>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</si>
  <si>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</si>
  <si>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</si>
  <si>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</si>
  <si>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</si>
  <si>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</si>
  <si>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</si>
  <si>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</si>
  <si>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</si>
  <si>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</si>
  <si>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</si>
  <si>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</si>
  <si>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</si>
  <si>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</si>
  <si>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</si>
  <si>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</si>
  <si>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</si>
  <si>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</si>
  <si>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</si>
  <si>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</si>
  <si>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</si>
  <si>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</si>
  <si>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</si>
  <si>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</si>
  <si>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</si>
  <si>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</si>
  <si>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</si>
  <si>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</si>
  <si>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</si>
  <si>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</si>
  <si>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</si>
  <si>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</si>
  <si>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</si>
  <si>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</si>
  <si>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</si>
  <si>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</si>
  <si>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</si>
  <si>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</si>
  <si>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</si>
  <si>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</si>
  <si>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</si>
  <si>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</si>
  <si>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</si>
  <si>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</si>
  <si>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</si>
  <si>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</si>
  <si>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</si>
  <si>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</si>
  <si>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</si>
  <si>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</si>
  <si>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</si>
  <si>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</si>
  <si>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</si>
  <si>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</si>
  <si>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</si>
  <si>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</si>
  <si>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</si>
  <si>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</si>
  <si>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</si>
  <si>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</si>
  <si>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</si>
  <si>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</si>
  <si>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</si>
  <si>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</si>
  <si>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</si>
  <si>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</si>
  <si>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</si>
  <si>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</si>
  <si>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</si>
  <si>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</si>
  <si>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</si>
  <si>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</si>
  <si>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</si>
  <si>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</si>
  <si>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</si>
  <si>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</si>
  <si>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</si>
  <si>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</si>
  <si>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</si>
  <si>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</si>
  <si>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</si>
  <si>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</si>
  <si>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</si>
  <si>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</si>
  <si>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</si>
  <si>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</si>
  <si>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</si>
  <si>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</si>
  <si>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</si>
  <si>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</si>
  <si>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</si>
  <si>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</si>
  <si>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</si>
  <si>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</si>
  <si>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</si>
  <si>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</si>
  <si>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</si>
  <si>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</si>
  <si>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</si>
  <si>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</si>
  <si>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</si>
  <si>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</si>
  <si>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</si>
  <si>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</si>
  <si>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</si>
  <si>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</si>
  <si>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</si>
  <si>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</si>
  <si>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</si>
  <si>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</si>
  <si>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</si>
  <si>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</si>
  <si>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</si>
  <si>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</si>
  <si>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</si>
  <si>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</si>
  <si>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</si>
  <si>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</si>
  <si>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</si>
  <si>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</si>
  <si>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</si>
  <si>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</si>
  <si>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</si>
  <si>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</si>
  <si>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</si>
  <si>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</si>
  <si>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</si>
  <si>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</si>
  <si>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</si>
  <si>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</si>
  <si>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</si>
  <si>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</si>
  <si>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</si>
  <si>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</si>
  <si>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</si>
  <si>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</si>
  <si>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</si>
  <si>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</si>
  <si>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</si>
  <si>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</si>
  <si>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</si>
  <si>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</si>
  <si>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</si>
  <si>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</si>
  <si>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</si>
  <si>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</si>
  <si>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</si>
  <si>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</si>
  <si>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</si>
  <si>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</si>
  <si>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</si>
  <si>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</si>
  <si>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</si>
  <si>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</si>
  <si>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</si>
  <si>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</si>
  <si>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</si>
  <si>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</si>
  <si>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</si>
  <si>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</si>
  <si>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</si>
  <si>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</si>
  <si>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</si>
  <si>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</si>
  <si>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</si>
  <si>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</si>
  <si>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</si>
  <si>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</si>
  <si>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</si>
  <si>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</si>
  <si>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</si>
  <si>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</si>
  <si>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</si>
  <si>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</si>
  <si>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</si>
  <si>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</si>
  <si>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</si>
  <si>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</si>
  <si>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</si>
  <si>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</si>
  <si>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</si>
  <si>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</si>
  <si>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</si>
  <si>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</si>
  <si>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</si>
  <si>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</si>
  <si>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</si>
  <si>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</si>
  <si>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</si>
  <si>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</si>
  <si>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</si>
  <si>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</si>
  <si>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</si>
  <si>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</si>
  <si>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</si>
  <si>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</si>
  <si>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</si>
  <si>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</si>
  <si>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</si>
  <si>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</si>
  <si>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</si>
  <si>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</si>
  <si>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</si>
  <si>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</si>
  <si>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</si>
  <si>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</si>
  <si>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</si>
  <si>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</si>
  <si>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</si>
  <si>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</si>
  <si>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</si>
  <si>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</si>
  <si>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</si>
  <si>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</si>
  <si>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</si>
  <si>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</si>
  <si>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</si>
  <si>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</si>
  <si>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</si>
  <si>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</si>
  <si>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</si>
  <si>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</si>
  <si>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</si>
  <si>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</si>
  <si>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</si>
  <si>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</si>
  <si>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</si>
  <si>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</si>
  <si>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</si>
  <si>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</si>
  <si>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</si>
  <si>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</si>
  <si>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</si>
  <si>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</si>
  <si>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</si>
  <si>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</si>
  <si>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</si>
  <si>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</si>
  <si>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</si>
  <si>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</si>
  <si>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</si>
  <si>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</si>
  <si>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</si>
  <si>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</si>
  <si>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</si>
  <si>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</si>
  <si>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30 DE ABRIL 2025 Y 2024</t>
  </si>
  <si>
    <t>AL 30 DE ABRIL 2025</t>
  </si>
  <si>
    <t>AL 30 ABRIL 2025</t>
  </si>
  <si>
    <t>AL 30 ABRIL 2025 Y 2024</t>
  </si>
  <si>
    <t xml:space="preserve">AL 30 DE ABRIL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</si>
</sst>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16">
    <xf numFmtId="0" fontId="0" fillId="0" borderId="0" xfId="0"/>
    <xf numFmtId="0" fontId="8" fillId="0" borderId="0" xfId="0" applyFont="1"/>
    <xf numFmtId="0" fontId="16" fillId="7" borderId="0" xfId="0" applyFont="1" applyFill="1"/>
    <xf numFmtId="0" fontId="16" fillId="0" borderId="0" xfId="0" applyFont="1"/>
    <xf numFmtId="43" fontId="17" fillId="5" borderId="0" xfId="1" applyFont="1" applyFill="1" applyAlignment="1">
      <alignment vertical="top" readingOrder="1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left" vertical="top" readingOrder="1"/>
    </xf>
    <xf numFmtId="164" fontId="19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9" borderId="0" xfId="0" applyFont="1" applyFill="1" applyAlignment="1">
      <alignment vertical="top"/>
    </xf>
    <xf numFmtId="43" fontId="17" fillId="8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164" fontId="21" fillId="4" borderId="0" xfId="1" applyNumberFormat="1" applyFont="1" applyFill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43" fontId="16" fillId="4" borderId="0" xfId="1" applyFont="1" applyFill="1" applyAlignment="1">
      <alignment vertical="top" wrapText="1" readingOrder="1"/>
    </xf>
    <xf numFmtId="164" fontId="17" fillId="4" borderId="0" xfId="1" applyNumberFormat="1" applyFont="1" applyFill="1" applyAlignment="1">
      <alignment vertical="top"/>
    </xf>
    <xf numFmtId="43" fontId="17" fillId="8" borderId="0" xfId="1" applyFont="1" applyFill="1" applyAlignment="1">
      <alignment vertical="top" readingOrder="1"/>
    </xf>
    <xf numFmtId="0" fontId="16" fillId="9" borderId="0" xfId="0" applyFont="1" applyFill="1" applyAlignment="1">
      <alignment vertical="top" wrapText="1"/>
    </xf>
    <xf numFmtId="43" fontId="20" fillId="7" borderId="0" xfId="1" applyFont="1" applyFill="1" applyAlignment="1">
      <alignment vertical="top" readingOrder="1"/>
    </xf>
    <xf numFmtId="164" fontId="20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43" fontId="18" fillId="4" borderId="0" xfId="1" applyFont="1" applyFill="1" applyAlignment="1">
      <alignment vertical="top" wrapText="1" readingOrder="1"/>
    </xf>
    <xf numFmtId="43" fontId="17" fillId="4" borderId="0" xfId="1" applyFont="1" applyFill="1" applyBorder="1" applyAlignment="1">
      <alignment vertical="top" wrapText="1" readingOrder="1"/>
    </xf>
    <xf numFmtId="168" fontId="21" fillId="6" borderId="0" xfId="1" applyNumberFormat="1" applyFont="1" applyFill="1" applyBorder="1" applyAlignment="1">
      <alignment vertical="top"/>
    </xf>
    <xf numFmtId="168" fontId="20" fillId="6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168" fontId="21" fillId="7" borderId="0" xfId="1" applyNumberFormat="1" applyFont="1" applyFill="1" applyBorder="1" applyAlignment="1">
      <alignment vertical="top"/>
    </xf>
    <xf numFmtId="43" fontId="16" fillId="0" borderId="0" xfId="1" applyFont="1"/>
    <xf numFmtId="43" fontId="16" fillId="0" borderId="0" xfId="1" applyFont="1" applyFill="1"/>
    <xf numFmtId="43" fontId="20" fillId="0" borderId="0" xfId="1" applyFont="1" applyFill="1" applyAlignment="1">
      <alignment vertical="top"/>
    </xf>
    <xf numFmtId="0" fontId="16" fillId="0" borderId="0" xfId="0" applyFont="1" applyAlignment="1">
      <alignment horizontal="left"/>
    </xf>
    <xf numFmtId="43" fontId="14" fillId="0" borderId="0" xfId="1" applyFont="1"/>
    <xf numFmtId="43" fontId="14" fillId="0" borderId="0" xfId="0" applyNumberFormat="1" applyFont="1"/>
    <xf numFmtId="43" fontId="14" fillId="0" borderId="0" xfId="1" applyFont="1" applyAlignment="1">
      <alignment horizontal="center"/>
    </xf>
    <xf numFmtId="39" fontId="12" fillId="7" borderId="0" xfId="0" applyNumberFormat="1" applyFont="1" applyFill="1"/>
    <xf numFmtId="0" fontId="8" fillId="0" borderId="0" xfId="0" applyFont="1" applyAlignment="1">
      <alignment horizontal="left"/>
    </xf>
    <xf numFmtId="49" fontId="11" fillId="10" borderId="0" xfId="1" applyNumberFormat="1" applyFont="1" applyFill="1" applyBorder="1" applyAlignment="1" applyProtection="1">
      <alignment horizontal="center" vertical="center"/>
    </xf>
    <xf numFmtId="37" fontId="10" fillId="3" borderId="0" xfId="0" applyNumberFormat="1" applyFont="1" applyFill="1"/>
    <xf numFmtId="169" fontId="9" fillId="4" borderId="0" xfId="1" applyNumberFormat="1" applyFont="1" applyFill="1" applyAlignment="1">
      <alignment vertical="top"/>
    </xf>
    <xf numFmtId="39" fontId="11" fillId="10" borderId="0" xfId="0" applyNumberFormat="1" applyFont="1" applyFill="1" applyAlignment="1">
      <alignment horizontal="left"/>
    </xf>
    <xf numFmtId="39" fontId="11" fillId="7" borderId="0" xfId="0" applyNumberFormat="1" applyFont="1" applyFill="1" applyAlignment="1">
      <alignment horizontal="left"/>
    </xf>
    <xf numFmtId="165" fontId="12" fillId="7" borderId="0" xfId="1" applyNumberFormat="1" applyFont="1" applyFill="1" applyAlignment="1" applyProtection="1">
      <alignment horizontal="left"/>
    </xf>
    <xf numFmtId="39" fontId="12" fillId="7" borderId="0" xfId="0" applyNumberFormat="1" applyFont="1" applyFill="1" applyAlignment="1">
      <alignment horizontal="left"/>
    </xf>
    <xf numFmtId="37" fontId="9" fillId="4" borderId="0" xfId="1" applyNumberFormat="1" applyFont="1" applyFill="1" applyAlignment="1">
      <alignment horizontal="right" vertical="top"/>
    </xf>
    <xf numFmtId="37" fontId="24" fillId="4" borderId="0" xfId="1" applyNumberFormat="1" applyFont="1" applyFill="1" applyBorder="1" applyAlignment="1">
      <alignment horizontal="right" vertical="top"/>
    </xf>
    <xf numFmtId="37" fontId="11" fillId="7" borderId="0" xfId="1" applyNumberFormat="1" applyFont="1" applyFill="1" applyBorder="1" applyAlignment="1" applyProtection="1">
      <alignment vertical="center"/>
    </xf>
    <xf numFmtId="37" fontId="12" fillId="7" borderId="0" xfId="1" applyNumberFormat="1" applyFont="1" applyFill="1" applyBorder="1" applyAlignment="1" applyProtection="1">
      <alignment vertical="center"/>
    </xf>
    <xf numFmtId="37" fontId="9" fillId="6" borderId="0" xfId="1" applyNumberFormat="1" applyFont="1" applyFill="1" applyAlignment="1">
      <alignment horizontal="right" vertical="top"/>
    </xf>
    <xf numFmtId="39" fontId="11" fillId="7" borderId="0" xfId="0" applyNumberFormat="1" applyFont="1" applyFill="1"/>
    <xf numFmtId="37" fontId="13" fillId="6" borderId="0" xfId="1" applyNumberFormat="1" applyFont="1" applyFill="1" applyBorder="1" applyAlignment="1">
      <alignment vertical="top"/>
    </xf>
    <xf numFmtId="37" fontId="12" fillId="7" borderId="0" xfId="1" applyNumberFormat="1" applyFont="1" applyFill="1" applyAlignment="1"/>
    <xf numFmtId="37" fontId="24" fillId="6" borderId="0" xfId="1" applyNumberFormat="1" applyFont="1" applyFill="1" applyBorder="1" applyAlignment="1">
      <alignment horizontal="right" vertical="top"/>
    </xf>
    <xf numFmtId="43" fontId="12" fillId="7" borderId="0" xfId="1" applyFont="1" applyFill="1" applyAlignment="1"/>
    <xf numFmtId="37" fontId="26" fillId="3" borderId="0" xfId="1" applyNumberFormat="1" applyFont="1" applyFill="1" applyBorder="1" applyAlignment="1">
      <alignment horizontal="right"/>
    </xf>
    <xf numFmtId="165" fontId="11" fillId="7" borderId="0" xfId="1" applyNumberFormat="1" applyFont="1" applyFill="1" applyAlignment="1" applyProtection="1">
      <alignment horizontal="left"/>
    </xf>
    <xf numFmtId="39" fontId="25" fillId="7" borderId="0" xfId="0" applyNumberFormat="1" applyFont="1" applyFill="1" applyAlignment="1">
      <alignment horizontal="left"/>
    </xf>
    <xf numFmtId="39" fontId="25" fillId="7" borderId="0" xfId="0" applyNumberFormat="1" applyFont="1" applyFill="1"/>
    <xf numFmtId="165" fontId="12" fillId="7" borderId="0" xfId="1" applyNumberFormat="1" applyFont="1" applyFill="1" applyAlignment="1" applyProtection="1"/>
    <xf numFmtId="165" fontId="12" fillId="7" borderId="0" xfId="1" applyNumberFormat="1" applyFont="1" applyFill="1" applyAlignment="1"/>
    <xf numFmtId="0" fontId="30" fillId="0" borderId="0" xfId="0" applyFont="1"/>
    <xf numFmtId="0" fontId="31" fillId="0" borderId="0" xfId="0" applyFont="1"/>
    <xf numFmtId="0" fontId="31" fillId="0" borderId="8" xfId="0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9" xfId="0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1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27" fillId="0" borderId="10" xfId="0" applyFont="1" applyBorder="1"/>
    <xf numFmtId="0" fontId="27" fillId="0" borderId="7" xfId="0" applyFont="1" applyBorder="1"/>
    <xf numFmtId="0" fontId="27" fillId="0" borderId="4" xfId="0" applyFont="1" applyBorder="1"/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39" fontId="11" fillId="7" borderId="0" xfId="0" applyNumberFormat="1" applyFont="1" applyFill="1" applyAlignment="1">
      <alignment horizontal="center"/>
    </xf>
    <xf numFmtId="166" fontId="17" fillId="3" borderId="0" xfId="0" applyNumberFormat="1" applyFont="1" applyFill="1" applyAlignment="1">
      <alignment horizontal="center"/>
    </xf>
    <xf numFmtId="43" fontId="17" fillId="5" borderId="0" xfId="1" applyFont="1" applyFill="1" applyAlignment="1">
      <alignment horizontal="center" vertical="top" readingOrder="1"/>
    </xf>
    <xf numFmtId="43" fontId="17" fillId="8" borderId="0" xfId="1" applyFont="1" applyFill="1" applyAlignment="1">
      <alignment horizontal="left" wrapText="1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F69"/>
  <sheetViews>
    <sheetView tabSelected="1" showWhiteSpace="0" zoomScaleNormal="100" workbookViewId="0">
      <selection activeCell="J24" sqref="J24"/>
    </sheetView>
  </sheetViews>
  <sheetFormatPr baseColWidth="10" defaultColWidth="7.7109375" defaultRowHeight="17.25" x14ac:dyDescent="0.3"/>
  <cols>
    <col min="1" max="1" width="13.28515625" style="47" customWidth="1"/>
    <col min="2" max="2" width="49" style="47" customWidth="1"/>
    <col min="3" max="3" width="26.7109375" style="71" customWidth="1"/>
    <col min="4" max="4" width="26" style="71" customWidth="1"/>
    <col min="5" max="16384" width="7.7109375" style="47"/>
  </cols>
  <sheetData>
    <row r="1" spans="2:4" x14ac:dyDescent="0.3">
      <c r="B1" s="105" t="s">
        <v>0</v>
      </c>
      <c r="C1" s="105"/>
      <c r="D1" s="105"/>
    </row>
    <row r="2" spans="2:4" x14ac:dyDescent="0.3">
      <c r="B2" s="105" t="s">
        <v>307</v>
      </c>
      <c r="C2" s="105"/>
      <c r="D2" s="105"/>
    </row>
    <row r="3" spans="2:4" x14ac:dyDescent="0.3">
      <c r="B3" s="105" t="str">
        <f>+FECHAS!B3</f>
        <v>AL 30 ABRIL 2025 Y 2024</v>
      </c>
      <c r="C3" s="105"/>
      <c r="D3" s="105"/>
    </row>
    <row r="4" spans="2:4" x14ac:dyDescent="0.3">
      <c r="B4" s="105" t="s">
        <v>12</v>
      </c>
      <c r="C4" s="105"/>
      <c r="D4" s="105"/>
    </row>
    <row r="5" spans="2:4" x14ac:dyDescent="0.3">
      <c r="B5" s="52" t="s">
        <v>260</v>
      </c>
      <c r="C5" s="49" t="s">
        <v>315</v>
      </c>
      <c r="D5" s="49" t="s">
        <v>308</v>
      </c>
    </row>
    <row r="6" spans="2:4" x14ac:dyDescent="0.3">
      <c r="B6" s="53" t="s">
        <v>9</v>
      </c>
      <c r="C6" s="54"/>
      <c r="D6" s="54"/>
    </row>
    <row r="7" spans="2:4" x14ac:dyDescent="0.3">
      <c r="B7" s="55" t="s">
        <v>261</v>
      </c>
      <c r="C7" s="56">
        <v>27676250.400000002</v>
      </c>
      <c r="D7" s="56">
        <v>20927776.219999999</v>
      </c>
    </row>
    <row r="8" spans="2:4" x14ac:dyDescent="0.3">
      <c r="B8" s="55" t="s">
        <v>262</v>
      </c>
      <c r="C8" s="56">
        <v>907455923.35000002</v>
      </c>
      <c r="D8" s="56">
        <v>987595586.39999998</v>
      </c>
    </row>
    <row r="9" spans="2:4" x14ac:dyDescent="0.3">
      <c r="B9" s="55" t="s">
        <v>263</v>
      </c>
      <c r="C9" s="57">
        <v>34229374.990000002</v>
      </c>
      <c r="D9" s="57">
        <v>143889098.43000001</v>
      </c>
    </row>
    <row r="10" spans="2:4" x14ac:dyDescent="0.3">
      <c r="B10" s="55"/>
      <c r="C10" s="58">
        <f>SUM(C7:C9)</f>
        <v>969361548.74000001</v>
      </c>
      <c r="D10" s="58">
        <f>SUM(D7:D9)</f>
        <v>1152412461.05</v>
      </c>
    </row>
    <row r="11" spans="2:4" x14ac:dyDescent="0.3">
      <c r="B11" s="53" t="s">
        <v>2</v>
      </c>
      <c r="C11" s="59"/>
      <c r="D11" s="59"/>
    </row>
    <row r="12" spans="2:4" x14ac:dyDescent="0.3">
      <c r="B12" s="55" t="s">
        <v>264</v>
      </c>
      <c r="C12" s="60">
        <v>96061567.540000007</v>
      </c>
      <c r="D12" s="60">
        <v>104600395.95</v>
      </c>
    </row>
    <row r="13" spans="2:4" x14ac:dyDescent="0.3">
      <c r="B13" s="55" t="s">
        <v>265</v>
      </c>
      <c r="C13" s="57">
        <v>114721120.39</v>
      </c>
      <c r="D13" s="57">
        <v>99814905.920000002</v>
      </c>
    </row>
    <row r="14" spans="2:4" x14ac:dyDescent="0.3">
      <c r="B14" s="55" t="s">
        <v>8</v>
      </c>
      <c r="C14" s="58">
        <f>SUM(C12:C13)</f>
        <v>210782687.93000001</v>
      </c>
      <c r="D14" s="58">
        <f>SUM(D12:D13)</f>
        <v>204415301.87</v>
      </c>
    </row>
    <row r="15" spans="2:4" x14ac:dyDescent="0.3">
      <c r="C15" s="59"/>
      <c r="D15" s="59"/>
    </row>
    <row r="16" spans="2:4" x14ac:dyDescent="0.3">
      <c r="B16" s="61" t="s">
        <v>266</v>
      </c>
      <c r="C16" s="62">
        <f>C10-C14</f>
        <v>758578860.80999994</v>
      </c>
      <c r="D16" s="62">
        <f>D10-D14</f>
        <v>947997159.17999995</v>
      </c>
    </row>
    <row r="17" spans="2:6" x14ac:dyDescent="0.3">
      <c r="C17" s="58"/>
      <c r="D17" s="58"/>
    </row>
    <row r="18" spans="2:6" x14ac:dyDescent="0.3">
      <c r="B18" s="47" t="s">
        <v>267</v>
      </c>
      <c r="C18" s="59">
        <v>12947368.780000001</v>
      </c>
      <c r="D18" s="59">
        <v>143745.24</v>
      </c>
    </row>
    <row r="19" spans="2:6" x14ac:dyDescent="0.3">
      <c r="C19" s="58"/>
      <c r="D19" s="58"/>
    </row>
    <row r="20" spans="2:6" x14ac:dyDescent="0.3">
      <c r="B20" s="61" t="s">
        <v>268</v>
      </c>
      <c r="C20" s="62">
        <f>C16-C18</f>
        <v>745631492.02999997</v>
      </c>
      <c r="D20" s="62">
        <f>D16-D18</f>
        <v>947853413.93999994</v>
      </c>
    </row>
    <row r="21" spans="2:6" x14ac:dyDescent="0.3">
      <c r="B21" s="61"/>
      <c r="C21" s="63"/>
      <c r="D21" s="63"/>
    </row>
    <row r="22" spans="2:6" x14ac:dyDescent="0.3">
      <c r="B22" s="61" t="s">
        <v>269</v>
      </c>
      <c r="C22" s="59"/>
      <c r="D22" s="59"/>
    </row>
    <row r="23" spans="2:6" x14ac:dyDescent="0.3">
      <c r="B23" s="61" t="s">
        <v>270</v>
      </c>
      <c r="C23" s="60">
        <v>138592835.22</v>
      </c>
      <c r="D23" s="60">
        <v>148074623.03</v>
      </c>
    </row>
    <row r="24" spans="2:6" x14ac:dyDescent="0.3">
      <c r="B24" s="47" t="s">
        <v>271</v>
      </c>
      <c r="C24" s="64">
        <v>44355414.43</v>
      </c>
      <c r="D24" s="64">
        <v>46752090.329999998</v>
      </c>
    </row>
    <row r="25" spans="2:6" x14ac:dyDescent="0.3">
      <c r="C25" s="58">
        <f>SUM(C23:C24)</f>
        <v>182948249.65000001</v>
      </c>
      <c r="D25" s="58">
        <f>SUM(D23:D24)</f>
        <v>194826713.36000001</v>
      </c>
    </row>
    <row r="26" spans="2:6" x14ac:dyDescent="0.3">
      <c r="B26" s="61" t="s">
        <v>272</v>
      </c>
      <c r="C26" s="59"/>
      <c r="D26" s="59"/>
    </row>
    <row r="27" spans="2:6" x14ac:dyDescent="0.3">
      <c r="B27" s="47" t="s">
        <v>273</v>
      </c>
      <c r="C27" s="60">
        <v>4879170.17</v>
      </c>
      <c r="D27" s="60">
        <v>5137046.92</v>
      </c>
    </row>
    <row r="28" spans="2:6" x14ac:dyDescent="0.3">
      <c r="B28" s="47" t="s">
        <v>274</v>
      </c>
      <c r="C28" s="64">
        <v>15141457.6</v>
      </c>
      <c r="D28" s="64">
        <v>38191099.450000003</v>
      </c>
    </row>
    <row r="29" spans="2:6" x14ac:dyDescent="0.3">
      <c r="C29" s="58">
        <f>SUM(C27:C28)</f>
        <v>20020627.77</v>
      </c>
      <c r="D29" s="58">
        <f>SUM(D27:D28)</f>
        <v>43328146.370000005</v>
      </c>
      <c r="F29" s="51"/>
    </row>
    <row r="30" spans="2:6" x14ac:dyDescent="0.3">
      <c r="C30" s="58"/>
      <c r="D30" s="58"/>
      <c r="F30" s="51"/>
    </row>
    <row r="31" spans="2:6" x14ac:dyDescent="0.3">
      <c r="B31" s="61" t="s">
        <v>275</v>
      </c>
      <c r="C31" s="58">
        <f>C20+C25-C29</f>
        <v>908559113.90999997</v>
      </c>
      <c r="D31" s="58">
        <f>D20+D25-D29</f>
        <v>1099351980.9299998</v>
      </c>
      <c r="F31" s="51"/>
    </row>
    <row r="32" spans="2:6" x14ac:dyDescent="0.3">
      <c r="B32" s="61"/>
      <c r="C32" s="58"/>
      <c r="D32" s="58"/>
      <c r="F32" s="51"/>
    </row>
    <row r="33" spans="2:4" x14ac:dyDescent="0.3">
      <c r="B33" s="61" t="s">
        <v>276</v>
      </c>
      <c r="C33" s="59"/>
      <c r="D33" s="59"/>
    </row>
    <row r="34" spans="2:4" x14ac:dyDescent="0.3">
      <c r="B34" s="47" t="s">
        <v>277</v>
      </c>
      <c r="C34" s="60">
        <v>676785290.93000007</v>
      </c>
      <c r="D34" s="60">
        <v>654931916.84000003</v>
      </c>
    </row>
    <row r="35" spans="2:4" x14ac:dyDescent="0.3">
      <c r="B35" s="47" t="s">
        <v>278</v>
      </c>
      <c r="C35" s="60">
        <v>9847324.2100000009</v>
      </c>
      <c r="D35" s="60">
        <v>9120946.6600000001</v>
      </c>
    </row>
    <row r="36" spans="2:4" x14ac:dyDescent="0.3">
      <c r="B36" s="47" t="s">
        <v>279</v>
      </c>
      <c r="C36" s="60">
        <v>36019462.270000003</v>
      </c>
      <c r="D36" s="60">
        <v>33067598.41</v>
      </c>
    </row>
    <row r="37" spans="2:4" x14ac:dyDescent="0.3">
      <c r="B37" s="47" t="s">
        <v>280</v>
      </c>
      <c r="C37" s="60">
        <v>95679617.659999996</v>
      </c>
      <c r="D37" s="60">
        <v>144899086.80000001</v>
      </c>
    </row>
    <row r="38" spans="2:4" x14ac:dyDescent="0.3">
      <c r="B38" s="47" t="s">
        <v>281</v>
      </c>
      <c r="C38" s="64">
        <v>101734990.03</v>
      </c>
      <c r="D38" s="64">
        <v>79456425.700000003</v>
      </c>
    </row>
    <row r="39" spans="2:4" x14ac:dyDescent="0.3">
      <c r="C39" s="58">
        <f>SUM(C34:C38)</f>
        <v>920066685.10000002</v>
      </c>
      <c r="D39" s="58">
        <f>SUM(D34:D38)</f>
        <v>921475974.41000009</v>
      </c>
    </row>
    <row r="40" spans="2:4" x14ac:dyDescent="0.3">
      <c r="C40" s="60"/>
      <c r="D40" s="60"/>
    </row>
    <row r="41" spans="2:4" x14ac:dyDescent="0.3">
      <c r="B41" s="61" t="s">
        <v>282</v>
      </c>
      <c r="C41" s="62">
        <f>C31-C39</f>
        <v>-11507571.190000057</v>
      </c>
      <c r="D41" s="62">
        <f>D31-D39</f>
        <v>177876006.51999974</v>
      </c>
    </row>
    <row r="42" spans="2:4" x14ac:dyDescent="0.3">
      <c r="C42" s="59"/>
      <c r="D42" s="59"/>
    </row>
    <row r="43" spans="2:4" x14ac:dyDescent="0.3">
      <c r="B43" s="61" t="s">
        <v>283</v>
      </c>
      <c r="C43" s="59"/>
      <c r="D43" s="59"/>
    </row>
    <row r="44" spans="2:4" x14ac:dyDescent="0.3">
      <c r="B44" s="47" t="s">
        <v>284</v>
      </c>
      <c r="C44" s="60">
        <v>100253750.22</v>
      </c>
      <c r="D44" s="60">
        <v>125238480.06</v>
      </c>
    </row>
    <row r="45" spans="2:4" x14ac:dyDescent="0.3">
      <c r="B45" s="47" t="s">
        <v>281</v>
      </c>
      <c r="C45" s="64">
        <v>1335470.83</v>
      </c>
      <c r="D45" s="64">
        <v>6147075.7700000005</v>
      </c>
    </row>
    <row r="46" spans="2:4" x14ac:dyDescent="0.3">
      <c r="C46" s="58">
        <f>C44-C45</f>
        <v>98918279.390000001</v>
      </c>
      <c r="D46" s="58">
        <f>D44-D45</f>
        <v>119091404.29000001</v>
      </c>
    </row>
    <row r="47" spans="2:4" x14ac:dyDescent="0.3">
      <c r="C47" s="59"/>
      <c r="D47" s="59"/>
    </row>
    <row r="48" spans="2:4" x14ac:dyDescent="0.3">
      <c r="B48" s="61" t="s">
        <v>285</v>
      </c>
      <c r="C48" s="66">
        <f>C41+C46</f>
        <v>87410708.199999943</v>
      </c>
      <c r="D48" s="66">
        <f>D41+D46</f>
        <v>296967410.80999976</v>
      </c>
    </row>
    <row r="49" spans="2:4" x14ac:dyDescent="0.3">
      <c r="C49" s="67"/>
      <c r="D49" s="67"/>
    </row>
    <row r="50" spans="2:4" x14ac:dyDescent="0.3">
      <c r="C50" s="65"/>
      <c r="D50" s="65"/>
    </row>
    <row r="51" spans="2:4" x14ac:dyDescent="0.3">
      <c r="C51" s="67"/>
      <c r="D51" s="67"/>
    </row>
    <row r="52" spans="2:4" x14ac:dyDescent="0.3">
      <c r="B52" s="68" t="s">
        <v>258</v>
      </c>
      <c r="C52" s="69" t="s">
        <v>286</v>
      </c>
      <c r="D52" s="69"/>
    </row>
    <row r="53" spans="2:4" x14ac:dyDescent="0.3">
      <c r="B53" s="55" t="s">
        <v>259</v>
      </c>
      <c r="C53" s="55" t="s">
        <v>287</v>
      </c>
      <c r="D53" s="55"/>
    </row>
    <row r="54" spans="2:4" x14ac:dyDescent="0.3">
      <c r="B54" s="68"/>
      <c r="D54" s="50">
        <v>3</v>
      </c>
    </row>
    <row r="55" spans="2:4" x14ac:dyDescent="0.3">
      <c r="C55" s="70"/>
      <c r="D55" s="70"/>
    </row>
    <row r="56" spans="2:4" x14ac:dyDescent="0.3">
      <c r="C56" s="70"/>
      <c r="D56" s="70"/>
    </row>
    <row r="57" spans="2:4" x14ac:dyDescent="0.3">
      <c r="C57" s="70"/>
      <c r="D57" s="70"/>
    </row>
    <row r="58" spans="2:4" x14ac:dyDescent="0.3">
      <c r="C58" s="70"/>
      <c r="D58" s="70"/>
    </row>
    <row r="59" spans="2:4" x14ac:dyDescent="0.3">
      <c r="C59" s="70"/>
      <c r="D59" s="70"/>
    </row>
    <row r="60" spans="2:4" x14ac:dyDescent="0.3">
      <c r="C60" s="70"/>
      <c r="D60" s="70"/>
    </row>
    <row r="61" spans="2:4" x14ac:dyDescent="0.3">
      <c r="C61" s="70"/>
      <c r="D61" s="70"/>
    </row>
    <row r="62" spans="2:4" x14ac:dyDescent="0.3">
      <c r="C62" s="70"/>
      <c r="D62" s="70"/>
    </row>
    <row r="63" spans="2:4" x14ac:dyDescent="0.3">
      <c r="C63" s="70"/>
      <c r="D63" s="70"/>
    </row>
    <row r="64" spans="2:4" x14ac:dyDescent="0.3">
      <c r="C64" s="70"/>
      <c r="D64" s="70"/>
    </row>
    <row r="65" spans="3:4" x14ac:dyDescent="0.3">
      <c r="C65" s="70"/>
      <c r="D65" s="70"/>
    </row>
    <row r="66" spans="3:4" x14ac:dyDescent="0.3">
      <c r="C66" s="70"/>
      <c r="D66" s="70"/>
    </row>
    <row r="67" spans="3:4" x14ac:dyDescent="0.3">
      <c r="C67" s="70"/>
      <c r="D67" s="70"/>
    </row>
    <row r="68" spans="3:4" x14ac:dyDescent="0.3">
      <c r="C68" s="70"/>
      <c r="D68" s="70"/>
    </row>
    <row r="69" spans="3:4" x14ac:dyDescent="0.3">
      <c r="C69" s="70"/>
      <c r="D69" s="70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06" t="s">
        <v>0</v>
      </c>
      <c r="C1" s="106"/>
      <c r="D1" s="106"/>
      <c r="E1" s="106"/>
      <c r="F1" s="106"/>
    </row>
    <row r="2" spans="2:12" x14ac:dyDescent="0.3">
      <c r="B2" s="106" t="s">
        <v>11</v>
      </c>
      <c r="C2" s="106"/>
      <c r="D2" s="106"/>
      <c r="E2" s="106"/>
      <c r="F2" s="106"/>
    </row>
    <row r="3" spans="2:12" x14ac:dyDescent="0.3">
      <c r="B3" s="106" t="str">
        <f>FECHA!B8</f>
        <v>Al 31 DE ENERO 2023</v>
      </c>
      <c r="C3" s="106"/>
      <c r="D3" s="106"/>
      <c r="E3" s="106"/>
      <c r="F3" s="106"/>
    </row>
    <row r="4" spans="2:12" x14ac:dyDescent="0.3">
      <c r="B4" s="106" t="s">
        <v>12</v>
      </c>
      <c r="C4" s="106"/>
      <c r="D4" s="106"/>
      <c r="E4" s="106"/>
      <c r="F4" s="106"/>
    </row>
    <row r="5" spans="2:12" x14ac:dyDescent="0.3">
      <c r="B5" s="108" t="s">
        <v>13</v>
      </c>
      <c r="C5" s="107" t="s">
        <v>14</v>
      </c>
      <c r="D5" s="107"/>
      <c r="E5" s="107" t="s">
        <v>15</v>
      </c>
      <c r="F5" s="107"/>
    </row>
    <row r="6" spans="2:12" x14ac:dyDescent="0.3">
      <c r="B6" s="108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06" t="s">
        <v>0</v>
      </c>
      <c r="C57" s="106"/>
      <c r="D57" s="106"/>
      <c r="E57" s="106"/>
      <c r="F57" s="106"/>
    </row>
    <row r="58" spans="2:12" x14ac:dyDescent="0.3">
      <c r="B58" s="106" t="s">
        <v>11</v>
      </c>
      <c r="C58" s="106"/>
      <c r="D58" s="106"/>
      <c r="E58" s="106"/>
      <c r="F58" s="106"/>
    </row>
    <row r="59" spans="2:12" x14ac:dyDescent="0.3">
      <c r="B59" s="106" t="str">
        <f>B3</f>
        <v>Al 31 DE ENERO 2023</v>
      </c>
      <c r="C59" s="106"/>
      <c r="D59" s="106"/>
      <c r="E59" s="106"/>
      <c r="F59" s="106"/>
    </row>
    <row r="60" spans="2:12" x14ac:dyDescent="0.3">
      <c r="B60" s="106" t="s">
        <v>12</v>
      </c>
      <c r="C60" s="106"/>
      <c r="D60" s="106"/>
      <c r="E60" s="106"/>
      <c r="F60" s="106"/>
    </row>
    <row r="61" spans="2:12" x14ac:dyDescent="0.3">
      <c r="B61" s="18"/>
      <c r="C61" s="107" t="s">
        <v>14</v>
      </c>
      <c r="D61" s="107"/>
      <c r="E61" s="107" t="s">
        <v>15</v>
      </c>
      <c r="F61" s="107"/>
    </row>
    <row r="62" spans="2:12" x14ac:dyDescent="0.3">
      <c r="B62" s="19" t="s">
        <v>1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2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06" t="s">
        <v>0</v>
      </c>
      <c r="C114" s="106"/>
      <c r="D114" s="106"/>
      <c r="E114" s="106"/>
      <c r="F114" s="106"/>
    </row>
    <row r="115" spans="2:9" x14ac:dyDescent="0.3">
      <c r="B115" s="106" t="s">
        <v>11</v>
      </c>
      <c r="C115" s="106"/>
      <c r="D115" s="106"/>
      <c r="E115" s="106"/>
      <c r="F115" s="106"/>
    </row>
    <row r="116" spans="2:9" x14ac:dyDescent="0.3">
      <c r="B116" s="106" t="str">
        <f>B3</f>
        <v>Al 31 DE ENERO 2023</v>
      </c>
      <c r="C116" s="106"/>
      <c r="D116" s="106"/>
      <c r="E116" s="106"/>
      <c r="F116" s="106"/>
    </row>
    <row r="117" spans="2:9" x14ac:dyDescent="0.3">
      <c r="B117" s="106" t="s">
        <v>12</v>
      </c>
      <c r="C117" s="106"/>
      <c r="D117" s="106"/>
      <c r="E117" s="106"/>
      <c r="F117" s="106"/>
    </row>
    <row r="118" spans="2:9" x14ac:dyDescent="0.3">
      <c r="B118" s="18"/>
      <c r="C118" s="107" t="s">
        <v>14</v>
      </c>
      <c r="D118" s="107"/>
      <c r="E118" s="107" t="s">
        <v>15</v>
      </c>
      <c r="F118" s="107"/>
    </row>
    <row r="119" spans="2:9" x14ac:dyDescent="0.3">
      <c r="B119" s="27" t="s">
        <v>1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06" t="s">
        <v>0</v>
      </c>
      <c r="C171" s="106"/>
      <c r="D171" s="106"/>
      <c r="E171" s="106"/>
      <c r="F171" s="106"/>
    </row>
    <row r="172" spans="2:9" x14ac:dyDescent="0.3">
      <c r="B172" s="106" t="s">
        <v>11</v>
      </c>
      <c r="C172" s="106"/>
      <c r="D172" s="106"/>
      <c r="E172" s="106"/>
      <c r="F172" s="106"/>
    </row>
    <row r="173" spans="2:9" x14ac:dyDescent="0.3">
      <c r="B173" s="106" t="str">
        <f>B3</f>
        <v>Al 31 DE ENERO 2023</v>
      </c>
      <c r="C173" s="106"/>
      <c r="D173" s="106"/>
      <c r="E173" s="106"/>
      <c r="F173" s="106"/>
    </row>
    <row r="174" spans="2:9" x14ac:dyDescent="0.3">
      <c r="B174" s="106" t="s">
        <v>12</v>
      </c>
      <c r="C174" s="106"/>
      <c r="D174" s="106"/>
      <c r="E174" s="106"/>
      <c r="F174" s="106"/>
    </row>
    <row r="175" spans="2:9" x14ac:dyDescent="0.3">
      <c r="B175" s="28"/>
      <c r="C175" s="107" t="s">
        <v>14</v>
      </c>
      <c r="D175" s="107"/>
      <c r="E175" s="107" t="s">
        <v>15</v>
      </c>
      <c r="F175" s="107"/>
    </row>
    <row r="176" spans="2:9" x14ac:dyDescent="0.3">
      <c r="B176" s="27" t="s">
        <v>1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3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4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5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6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7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9" sqref="B19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0" t="s">
        <v>288</v>
      </c>
      <c r="B1" s="97" t="s">
        <v>319</v>
      </c>
      <c r="C1" s="73"/>
      <c r="D1" s="78" t="s">
        <v>256</v>
      </c>
      <c r="E1" s="79">
        <v>4</v>
      </c>
      <c r="F1" s="73"/>
      <c r="G1" s="97" t="s">
        <v>309</v>
      </c>
      <c r="H1" s="73"/>
      <c r="I1" s="97" t="s">
        <v>310</v>
      </c>
      <c r="J1" s="73"/>
      <c r="K1" s="97" t="s">
        <v>311</v>
      </c>
      <c r="L1" s="73"/>
      <c r="M1" s="97"/>
      <c r="N1" s="97"/>
      <c r="O1" s="101"/>
      <c r="P1" s="101"/>
      <c r="Q1" s="97"/>
      <c r="R1" s="101"/>
      <c r="S1" s="109" t="s">
        <v>296</v>
      </c>
      <c r="U1" s="92" t="s">
        <v>292</v>
      </c>
    </row>
    <row r="2" spans="1:21" x14ac:dyDescent="0.25">
      <c r="A2" s="81" t="s">
        <v>289</v>
      </c>
      <c r="B2" s="97" t="s">
        <v>319</v>
      </c>
      <c r="C2" s="73"/>
      <c r="D2" s="112" t="s">
        <v>257</v>
      </c>
      <c r="E2" s="113"/>
      <c r="F2" s="73"/>
      <c r="G2" s="97" t="s">
        <v>309</v>
      </c>
      <c r="H2" s="73"/>
      <c r="I2" s="97" t="s">
        <v>310</v>
      </c>
      <c r="J2" s="73"/>
      <c r="K2" s="97" t="s">
        <v>311</v>
      </c>
      <c r="L2" s="73"/>
      <c r="M2" s="97"/>
      <c r="N2" s="97"/>
      <c r="O2" s="97"/>
      <c r="P2" s="97"/>
      <c r="Q2" s="97"/>
      <c r="R2" s="97"/>
      <c r="S2" s="110"/>
      <c r="U2" s="93" t="s">
        <v>292</v>
      </c>
    </row>
    <row r="3" spans="1:21" ht="16.5" thickBot="1" x14ac:dyDescent="0.3">
      <c r="A3" s="81" t="s">
        <v>290</v>
      </c>
      <c r="B3" s="97" t="s">
        <v>319</v>
      </c>
      <c r="C3" s="73"/>
      <c r="D3" s="114"/>
      <c r="E3" s="115"/>
      <c r="F3" s="73"/>
      <c r="G3" s="97" t="s">
        <v>309</v>
      </c>
      <c r="H3" s="73"/>
      <c r="I3" s="97" t="s">
        <v>310</v>
      </c>
      <c r="J3" s="73"/>
      <c r="K3" s="97" t="s">
        <v>311</v>
      </c>
      <c r="L3" s="73"/>
      <c r="M3" s="97"/>
      <c r="N3" s="97"/>
      <c r="O3" s="97"/>
      <c r="P3" s="97"/>
      <c r="Q3" s="97"/>
      <c r="R3" s="97"/>
      <c r="S3" s="110"/>
      <c r="U3" s="93" t="s">
        <v>292</v>
      </c>
    </row>
    <row r="4" spans="1:21" x14ac:dyDescent="0.25">
      <c r="A4" s="81" t="s">
        <v>291</v>
      </c>
      <c r="B4" s="97" t="s">
        <v>320</v>
      </c>
      <c r="C4" s="73"/>
      <c r="D4" s="73"/>
      <c r="E4" s="73"/>
      <c r="F4" s="73"/>
      <c r="G4" s="97" t="s">
        <v>312</v>
      </c>
      <c r="H4" s="73"/>
      <c r="I4" s="97" t="s">
        <v>313</v>
      </c>
      <c r="J4" s="73"/>
      <c r="K4" s="97" t="s">
        <v>314</v>
      </c>
      <c r="L4" s="73"/>
      <c r="M4" s="97"/>
      <c r="N4" s="97"/>
      <c r="O4" s="97"/>
      <c r="P4" s="97"/>
      <c r="Q4" s="97"/>
      <c r="R4" s="97"/>
      <c r="S4" s="110"/>
      <c r="U4" s="93" t="s">
        <v>292</v>
      </c>
    </row>
    <row r="5" spans="1:21" ht="16.5" thickBot="1" x14ac:dyDescent="0.3">
      <c r="A5" s="82" t="s">
        <v>10</v>
      </c>
      <c r="B5" s="98" t="s">
        <v>320</v>
      </c>
      <c r="C5" s="74"/>
      <c r="D5" s="74"/>
      <c r="E5" s="74"/>
      <c r="F5" s="74"/>
      <c r="G5" s="98" t="s">
        <v>312</v>
      </c>
      <c r="H5" s="74"/>
      <c r="I5" s="98" t="s">
        <v>313</v>
      </c>
      <c r="J5" s="74"/>
      <c r="K5" s="98" t="s">
        <v>314</v>
      </c>
      <c r="L5" s="74"/>
      <c r="M5" s="98"/>
      <c r="N5" s="98"/>
      <c r="O5" s="98"/>
      <c r="P5" s="98"/>
      <c r="Q5" s="98"/>
      <c r="R5" s="98"/>
      <c r="S5" s="111"/>
      <c r="U5" s="94" t="s">
        <v>292</v>
      </c>
    </row>
    <row r="6" spans="1:21" x14ac:dyDescent="0.25">
      <c r="A6" s="102" t="s">
        <v>20</v>
      </c>
      <c r="B6" s="103" t="s">
        <v>319</v>
      </c>
      <c r="C6" s="75"/>
      <c r="D6" s="75"/>
      <c r="E6" s="75"/>
      <c r="F6" s="75"/>
      <c r="G6" s="99" t="s">
        <v>309</v>
      </c>
      <c r="H6" s="75"/>
      <c r="I6" s="99" t="s">
        <v>310</v>
      </c>
      <c r="J6" s="75"/>
      <c r="K6" s="99" t="s">
        <v>311</v>
      </c>
      <c r="L6" s="75"/>
      <c r="M6" s="99"/>
      <c r="N6" s="99"/>
      <c r="O6" s="99"/>
      <c r="P6" s="99"/>
      <c r="Q6" s="99"/>
      <c r="R6" s="99"/>
      <c r="U6" s="95" t="s">
        <v>292</v>
      </c>
    </row>
    <row r="7" spans="1:21" x14ac:dyDescent="0.25">
      <c r="A7" s="104" t="s">
        <v>21</v>
      </c>
      <c r="B7" s="103" t="s">
        <v>319</v>
      </c>
      <c r="C7" s="75"/>
      <c r="D7" s="75"/>
      <c r="E7" s="75"/>
      <c r="F7" s="75"/>
      <c r="G7" s="99" t="s">
        <v>309</v>
      </c>
      <c r="H7" s="75"/>
      <c r="I7" s="99" t="s">
        <v>310</v>
      </c>
      <c r="J7" s="75"/>
      <c r="K7" s="99" t="s">
        <v>311</v>
      </c>
      <c r="L7" s="75"/>
      <c r="M7" s="99"/>
      <c r="N7" s="99"/>
      <c r="O7" s="99"/>
      <c r="P7" s="99"/>
      <c r="Q7" s="99"/>
      <c r="R7" s="99"/>
      <c r="U7" s="95" t="s">
        <v>294</v>
      </c>
    </row>
    <row r="8" spans="1:21" x14ac:dyDescent="0.25">
      <c r="A8" s="104" t="s">
        <v>22</v>
      </c>
      <c r="B8" s="103" t="s">
        <v>317</v>
      </c>
      <c r="C8" s="75"/>
      <c r="D8" s="75"/>
      <c r="E8" s="75"/>
      <c r="F8" s="75"/>
      <c r="G8" s="99" t="s">
        <v>312</v>
      </c>
      <c r="H8" s="75"/>
      <c r="I8" s="99" t="s">
        <v>313</v>
      </c>
      <c r="J8" s="75"/>
      <c r="K8" s="99" t="s">
        <v>314</v>
      </c>
      <c r="L8" s="75"/>
      <c r="M8" s="99"/>
      <c r="N8" s="99"/>
      <c r="O8" s="99"/>
      <c r="P8" s="99"/>
      <c r="Q8" s="99"/>
      <c r="R8" s="99"/>
      <c r="U8" s="95" t="s">
        <v>295</v>
      </c>
    </row>
    <row r="9" spans="1:21" x14ac:dyDescent="0.25">
      <c r="A9" s="85">
        <v>20</v>
      </c>
      <c r="B9" s="100" t="s">
        <v>318</v>
      </c>
      <c r="C9" s="76"/>
      <c r="D9" s="76"/>
      <c r="E9" s="76"/>
      <c r="F9" s="76"/>
      <c r="G9" s="100" t="s">
        <v>312</v>
      </c>
      <c r="H9" s="76"/>
      <c r="I9" s="100" t="s">
        <v>313</v>
      </c>
      <c r="J9" s="76"/>
      <c r="K9" s="100" t="s">
        <v>314</v>
      </c>
      <c r="L9" s="76"/>
      <c r="M9" s="100"/>
      <c r="N9" s="100"/>
      <c r="O9" s="100"/>
      <c r="P9" s="100"/>
      <c r="Q9" s="100"/>
      <c r="R9" s="100"/>
      <c r="U9" s="95" t="s">
        <v>292</v>
      </c>
    </row>
    <row r="10" spans="1:21" x14ac:dyDescent="0.25">
      <c r="A10" s="85">
        <v>21</v>
      </c>
      <c r="B10" s="100" t="s">
        <v>318</v>
      </c>
      <c r="C10" s="76"/>
      <c r="D10" s="76"/>
      <c r="E10" s="76"/>
      <c r="F10" s="76"/>
      <c r="G10" s="100" t="s">
        <v>312</v>
      </c>
      <c r="H10" s="76"/>
      <c r="I10" s="100" t="s">
        <v>313</v>
      </c>
      <c r="J10" s="76"/>
      <c r="K10" s="100" t="s">
        <v>314</v>
      </c>
      <c r="L10" s="76"/>
      <c r="M10" s="100"/>
      <c r="N10" s="100"/>
      <c r="O10" s="100"/>
      <c r="P10" s="100"/>
      <c r="Q10" s="100"/>
      <c r="R10" s="100"/>
      <c r="U10" s="95" t="s">
        <v>292</v>
      </c>
    </row>
    <row r="11" spans="1:21" x14ac:dyDescent="0.25">
      <c r="A11" s="85">
        <v>22</v>
      </c>
      <c r="B11" s="100" t="s">
        <v>318</v>
      </c>
      <c r="C11" s="76"/>
      <c r="D11" s="76"/>
      <c r="E11" s="76"/>
      <c r="F11" s="76"/>
      <c r="G11" s="100" t="s">
        <v>312</v>
      </c>
      <c r="H11" s="76"/>
      <c r="I11" s="100" t="s">
        <v>313</v>
      </c>
      <c r="J11" s="76"/>
      <c r="K11" s="100" t="s">
        <v>314</v>
      </c>
      <c r="L11" s="76"/>
      <c r="M11" s="100"/>
      <c r="N11" s="100"/>
      <c r="O11" s="100"/>
      <c r="P11" s="100"/>
      <c r="Q11" s="100"/>
      <c r="R11" s="100"/>
      <c r="U11" s="95" t="s">
        <v>292</v>
      </c>
    </row>
    <row r="12" spans="1:21" x14ac:dyDescent="0.25">
      <c r="A12" s="85">
        <v>23</v>
      </c>
      <c r="B12" s="100" t="s">
        <v>318</v>
      </c>
      <c r="C12" s="76"/>
      <c r="D12" s="76"/>
      <c r="E12" s="76"/>
      <c r="F12" s="76"/>
      <c r="G12" s="100" t="s">
        <v>312</v>
      </c>
      <c r="H12" s="76"/>
      <c r="I12" s="100" t="s">
        <v>313</v>
      </c>
      <c r="J12" s="76"/>
      <c r="K12" s="100" t="s">
        <v>314</v>
      </c>
      <c r="L12" s="76"/>
      <c r="M12" s="100"/>
      <c r="N12" s="100"/>
      <c r="O12" s="100"/>
      <c r="P12" s="100"/>
      <c r="Q12" s="100"/>
      <c r="R12" s="100"/>
      <c r="U12" s="95" t="s">
        <v>292</v>
      </c>
    </row>
    <row r="13" spans="1:21" x14ac:dyDescent="0.25">
      <c r="A13" s="86">
        <v>24</v>
      </c>
      <c r="B13" s="96" t="s">
        <v>317</v>
      </c>
      <c r="C13" s="77"/>
      <c r="D13" s="77"/>
      <c r="E13" s="77"/>
      <c r="F13" s="77"/>
      <c r="G13" s="96" t="s">
        <v>312</v>
      </c>
      <c r="H13" s="77"/>
      <c r="I13" s="96" t="s">
        <v>313</v>
      </c>
      <c r="J13" s="77"/>
      <c r="K13" s="96" t="s">
        <v>314</v>
      </c>
      <c r="L13" s="77"/>
      <c r="M13" s="96"/>
      <c r="N13" s="96"/>
      <c r="O13" s="96"/>
      <c r="P13" s="96"/>
      <c r="Q13" s="96"/>
      <c r="R13" s="96"/>
      <c r="U13" s="95" t="s">
        <v>292</v>
      </c>
    </row>
    <row r="14" spans="1:21" x14ac:dyDescent="0.25">
      <c r="A14" s="86">
        <v>25</v>
      </c>
      <c r="B14" s="96" t="s">
        <v>317</v>
      </c>
      <c r="C14" s="77"/>
      <c r="D14" s="77"/>
      <c r="E14" s="77"/>
      <c r="F14" s="77"/>
      <c r="G14" s="96" t="s">
        <v>312</v>
      </c>
      <c r="H14" s="77"/>
      <c r="I14" s="96" t="s">
        <v>313</v>
      </c>
      <c r="J14" s="77"/>
      <c r="K14" s="96" t="s">
        <v>314</v>
      </c>
      <c r="L14" s="77"/>
      <c r="M14" s="96"/>
      <c r="N14" s="96"/>
      <c r="O14" s="96"/>
      <c r="P14" s="96"/>
      <c r="Q14" s="96"/>
      <c r="R14" s="96"/>
      <c r="U14" s="95" t="s">
        <v>292</v>
      </c>
    </row>
    <row r="15" spans="1:21" x14ac:dyDescent="0.25">
      <c r="A15" s="86">
        <v>26</v>
      </c>
      <c r="B15" s="96" t="s">
        <v>317</v>
      </c>
      <c r="C15" s="77"/>
      <c r="D15" s="77"/>
      <c r="E15" s="77"/>
      <c r="F15" s="77"/>
      <c r="G15" s="96" t="s">
        <v>312</v>
      </c>
      <c r="H15" s="77"/>
      <c r="I15" s="96" t="s">
        <v>313</v>
      </c>
      <c r="J15" s="77"/>
      <c r="K15" s="96" t="s">
        <v>314</v>
      </c>
      <c r="L15" s="77"/>
      <c r="M15" s="96"/>
      <c r="N15" s="96"/>
      <c r="O15" s="96"/>
      <c r="P15" s="96"/>
      <c r="Q15" s="96"/>
      <c r="R15" s="96"/>
      <c r="U15" s="95" t="s">
        <v>292</v>
      </c>
    </row>
    <row r="16" spans="1:21" x14ac:dyDescent="0.25">
      <c r="A16" s="104">
        <v>27</v>
      </c>
      <c r="B16" s="103" t="s">
        <v>317</v>
      </c>
      <c r="C16" s="75"/>
      <c r="D16" s="75"/>
      <c r="E16" s="75"/>
      <c r="F16" s="75"/>
      <c r="G16" s="99" t="s">
        <v>312</v>
      </c>
      <c r="H16" s="75"/>
      <c r="I16" s="99" t="s">
        <v>313</v>
      </c>
      <c r="J16" s="75"/>
      <c r="K16" s="99" t="s">
        <v>314</v>
      </c>
      <c r="L16" s="75"/>
      <c r="M16" s="99"/>
      <c r="N16" s="99"/>
      <c r="O16" s="99"/>
      <c r="P16" s="99"/>
      <c r="Q16" s="99"/>
      <c r="R16" s="99"/>
      <c r="U16" s="95" t="s">
        <v>292</v>
      </c>
    </row>
    <row r="17" spans="1:21" x14ac:dyDescent="0.25">
      <c r="A17" s="86">
        <v>28</v>
      </c>
      <c r="B17" s="86" t="s">
        <v>316</v>
      </c>
      <c r="C17" s="77"/>
      <c r="D17" s="77"/>
      <c r="E17" s="77"/>
      <c r="F17" s="77"/>
      <c r="G17" s="96" t="s">
        <v>312</v>
      </c>
      <c r="H17" s="77"/>
      <c r="I17" s="96" t="s">
        <v>313</v>
      </c>
      <c r="J17" s="77"/>
      <c r="K17" s="96" t="s">
        <v>314</v>
      </c>
      <c r="L17" s="77"/>
      <c r="M17" s="96"/>
      <c r="N17" s="96"/>
      <c r="O17" s="96"/>
      <c r="P17" s="96"/>
      <c r="Q17" s="96"/>
      <c r="R17" s="96"/>
      <c r="U17" s="95" t="s">
        <v>292</v>
      </c>
    </row>
    <row r="18" spans="1:21" x14ac:dyDescent="0.25">
      <c r="A18" s="86">
        <v>29</v>
      </c>
      <c r="B18" s="86" t="s">
        <v>316</v>
      </c>
      <c r="C18" s="77"/>
      <c r="D18" s="77"/>
      <c r="E18" s="77"/>
      <c r="F18" s="77"/>
      <c r="G18" s="96" t="s">
        <v>312</v>
      </c>
      <c r="H18" s="77"/>
      <c r="I18" s="96" t="s">
        <v>313</v>
      </c>
      <c r="J18" s="77"/>
      <c r="K18" s="96" t="s">
        <v>314</v>
      </c>
      <c r="L18" s="77"/>
      <c r="M18" s="96"/>
      <c r="N18" s="96"/>
      <c r="O18" s="96"/>
      <c r="P18" s="96"/>
      <c r="Q18" s="96"/>
      <c r="R18" s="96"/>
      <c r="U18" s="95" t="s">
        <v>292</v>
      </c>
    </row>
    <row r="19" spans="1:21" x14ac:dyDescent="0.25">
      <c r="A19" s="104">
        <v>30</v>
      </c>
      <c r="B19" s="103" t="s">
        <v>319</v>
      </c>
      <c r="C19" s="75"/>
      <c r="D19" s="75"/>
      <c r="E19" s="75"/>
      <c r="F19" s="75"/>
      <c r="G19" s="99" t="s">
        <v>309</v>
      </c>
      <c r="H19" s="75"/>
      <c r="I19" s="99" t="s">
        <v>310</v>
      </c>
      <c r="J19" s="75"/>
      <c r="K19" s="99" t="s">
        <v>311</v>
      </c>
      <c r="L19" s="75"/>
      <c r="M19" s="99"/>
      <c r="N19" s="99"/>
      <c r="O19" s="99"/>
      <c r="P19" s="99"/>
      <c r="Q19" s="99"/>
      <c r="R19" s="99"/>
      <c r="U19" s="95" t="s">
        <v>293</v>
      </c>
    </row>
    <row r="20" spans="1:21" x14ac:dyDescent="0.25">
      <c r="O20" s="72"/>
      <c r="P20" s="72"/>
      <c r="Q20" s="72"/>
      <c r="R20" s="72"/>
    </row>
    <row r="22" spans="1:21" x14ac:dyDescent="0.25">
      <c r="M22" s="91" t="s">
        <v>297</v>
      </c>
    </row>
    <row r="23" spans="1:21" x14ac:dyDescent="0.25">
      <c r="M23" s="87" t="s">
        <v>298</v>
      </c>
    </row>
    <row r="24" spans="1:21" x14ac:dyDescent="0.25">
      <c r="M24" s="88" t="s">
        <v>299</v>
      </c>
    </row>
    <row r="25" spans="1:21" x14ac:dyDescent="0.25">
      <c r="M25" s="89" t="s">
        <v>301</v>
      </c>
    </row>
    <row r="26" spans="1:21" x14ac:dyDescent="0.25">
      <c r="M26" s="90" t="s">
        <v>300</v>
      </c>
    </row>
  </sheetData>
  <mergeCells count="2">
    <mergeCell ref="S1:S5"/>
    <mergeCell ref="D2:E3"/>
  </mergeCells>
  <phoneticPr fontId="28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0" t="s">
        <v>288</v>
      </c>
      <c r="B1" s="97" t="s">
        <v>306</v>
      </c>
      <c r="C1" s="73"/>
      <c r="D1" s="73"/>
      <c r="E1" s="73"/>
      <c r="F1" s="73"/>
      <c r="G1" s="97" t="s">
        <v>302</v>
      </c>
      <c r="H1" s="97"/>
      <c r="I1" s="101" t="s">
        <v>303</v>
      </c>
      <c r="J1" s="101"/>
      <c r="K1" s="97" t="s">
        <v>304</v>
      </c>
      <c r="L1" s="101"/>
      <c r="M1" s="109" t="s">
        <v>296</v>
      </c>
      <c r="O1" s="78" t="s">
        <v>256</v>
      </c>
      <c r="P1" s="79">
        <v>1</v>
      </c>
      <c r="R1" s="92" t="s">
        <v>292</v>
      </c>
    </row>
    <row r="2" spans="1:18" ht="19.5" customHeight="1" x14ac:dyDescent="0.25">
      <c r="A2" s="81" t="s">
        <v>289</v>
      </c>
      <c r="B2" s="97" t="s">
        <v>306</v>
      </c>
      <c r="C2" s="73"/>
      <c r="D2" s="73"/>
      <c r="E2" s="73"/>
      <c r="F2" s="73"/>
      <c r="G2" s="97" t="s">
        <v>302</v>
      </c>
      <c r="H2" s="97"/>
      <c r="I2" s="97" t="s">
        <v>303</v>
      </c>
      <c r="J2" s="97"/>
      <c r="K2" s="97" t="s">
        <v>304</v>
      </c>
      <c r="L2" s="97"/>
      <c r="M2" s="110"/>
      <c r="O2" s="112" t="s">
        <v>257</v>
      </c>
      <c r="P2" s="113"/>
      <c r="R2" s="93" t="s">
        <v>292</v>
      </c>
    </row>
    <row r="3" spans="1:18" ht="19.5" customHeight="1" thickBot="1" x14ac:dyDescent="0.3">
      <c r="A3" s="81" t="s">
        <v>290</v>
      </c>
      <c r="B3" s="97" t="s">
        <v>306</v>
      </c>
      <c r="C3" s="73"/>
      <c r="D3" s="73"/>
      <c r="E3" s="73"/>
      <c r="F3" s="73"/>
      <c r="G3" s="97" t="s">
        <v>302</v>
      </c>
      <c r="H3" s="97"/>
      <c r="I3" s="97" t="s">
        <v>303</v>
      </c>
      <c r="J3" s="97"/>
      <c r="K3" s="97" t="s">
        <v>304</v>
      </c>
      <c r="L3" s="97"/>
      <c r="M3" s="110"/>
      <c r="O3" s="114"/>
      <c r="P3" s="115"/>
      <c r="R3" s="93" t="s">
        <v>292</v>
      </c>
    </row>
    <row r="4" spans="1:18" ht="19.5" customHeight="1" x14ac:dyDescent="0.25">
      <c r="A4" s="81" t="s">
        <v>291</v>
      </c>
      <c r="B4" s="97" t="s">
        <v>305</v>
      </c>
      <c r="C4" s="73"/>
      <c r="D4" s="73"/>
      <c r="E4" s="73"/>
      <c r="F4" s="73"/>
      <c r="G4" s="97" t="s">
        <v>302</v>
      </c>
      <c r="H4" s="97"/>
      <c r="I4" s="97" t="s">
        <v>303</v>
      </c>
      <c r="J4" s="97"/>
      <c r="K4" s="97" t="s">
        <v>304</v>
      </c>
      <c r="L4" s="97"/>
      <c r="M4" s="110"/>
      <c r="R4" s="93" t="s">
        <v>292</v>
      </c>
    </row>
    <row r="5" spans="1:18" ht="19.5" customHeight="1" thickBot="1" x14ac:dyDescent="0.3">
      <c r="A5" s="82" t="s">
        <v>10</v>
      </c>
      <c r="B5" s="98" t="s">
        <v>305</v>
      </c>
      <c r="C5" s="74"/>
      <c r="D5" s="74"/>
      <c r="E5" s="74"/>
      <c r="F5" s="74"/>
      <c r="G5" s="98" t="s">
        <v>302</v>
      </c>
      <c r="H5" s="98"/>
      <c r="I5" s="98" t="s">
        <v>303</v>
      </c>
      <c r="J5" s="98"/>
      <c r="K5" s="98" t="s">
        <v>304</v>
      </c>
      <c r="L5" s="98"/>
      <c r="M5" s="111"/>
      <c r="R5" s="94" t="s">
        <v>292</v>
      </c>
    </row>
    <row r="6" spans="1:18" ht="19.5" customHeight="1" x14ac:dyDescent="0.25">
      <c r="A6" s="83" t="s">
        <v>20</v>
      </c>
      <c r="B6" s="99" t="s">
        <v>306</v>
      </c>
      <c r="C6" s="75"/>
      <c r="D6" s="75"/>
      <c r="E6" s="75"/>
      <c r="F6" s="75"/>
      <c r="G6" s="99" t="s">
        <v>302</v>
      </c>
      <c r="H6" s="99"/>
      <c r="I6" s="99" t="s">
        <v>303</v>
      </c>
      <c r="J6" s="99"/>
      <c r="K6" s="99" t="s">
        <v>304</v>
      </c>
      <c r="L6" s="99"/>
      <c r="R6" s="95" t="s">
        <v>292</v>
      </c>
    </row>
    <row r="7" spans="1:18" ht="19.5" customHeight="1" x14ac:dyDescent="0.25">
      <c r="A7" s="84" t="s">
        <v>21</v>
      </c>
      <c r="B7" s="99" t="s">
        <v>306</v>
      </c>
      <c r="C7" s="75"/>
      <c r="D7" s="75"/>
      <c r="E7" s="75"/>
      <c r="F7" s="75"/>
      <c r="G7" s="99" t="s">
        <v>302</v>
      </c>
      <c r="H7" s="99"/>
      <c r="I7" s="99" t="s">
        <v>303</v>
      </c>
      <c r="J7" s="99"/>
      <c r="K7" s="99" t="s">
        <v>304</v>
      </c>
      <c r="L7" s="99"/>
      <c r="R7" s="95" t="s">
        <v>294</v>
      </c>
    </row>
    <row r="8" spans="1:18" ht="19.5" customHeight="1" x14ac:dyDescent="0.25">
      <c r="A8" s="84" t="s">
        <v>22</v>
      </c>
      <c r="B8" s="99" t="s">
        <v>305</v>
      </c>
      <c r="C8" s="75"/>
      <c r="D8" s="75"/>
      <c r="E8" s="75"/>
      <c r="F8" s="75"/>
      <c r="G8" s="99" t="s">
        <v>302</v>
      </c>
      <c r="H8" s="99"/>
      <c r="I8" s="99" t="s">
        <v>303</v>
      </c>
      <c r="J8" s="99"/>
      <c r="K8" s="99" t="s">
        <v>304</v>
      </c>
      <c r="L8" s="99"/>
      <c r="R8" s="95" t="s">
        <v>295</v>
      </c>
    </row>
    <row r="9" spans="1:18" ht="19.5" customHeight="1" x14ac:dyDescent="0.25">
      <c r="A9" s="85">
        <v>20</v>
      </c>
      <c r="B9" s="100" t="s">
        <v>305</v>
      </c>
      <c r="C9" s="76"/>
      <c r="D9" s="76"/>
      <c r="E9" s="76"/>
      <c r="F9" s="76"/>
      <c r="G9" s="100" t="s">
        <v>302</v>
      </c>
      <c r="H9" s="100"/>
      <c r="I9" s="100" t="s">
        <v>303</v>
      </c>
      <c r="J9" s="100"/>
      <c r="K9" s="100" t="s">
        <v>304</v>
      </c>
      <c r="L9" s="100"/>
      <c r="R9" s="95" t="s">
        <v>292</v>
      </c>
    </row>
    <row r="10" spans="1:18" ht="19.5" customHeight="1" x14ac:dyDescent="0.25">
      <c r="A10" s="85">
        <v>21</v>
      </c>
      <c r="B10" s="100" t="s">
        <v>305</v>
      </c>
      <c r="C10" s="76"/>
      <c r="D10" s="76"/>
      <c r="E10" s="76"/>
      <c r="F10" s="76"/>
      <c r="G10" s="100" t="s">
        <v>302</v>
      </c>
      <c r="H10" s="100"/>
      <c r="I10" s="100" t="s">
        <v>303</v>
      </c>
      <c r="J10" s="100"/>
      <c r="K10" s="100" t="s">
        <v>304</v>
      </c>
      <c r="L10" s="100"/>
      <c r="R10" s="95" t="s">
        <v>292</v>
      </c>
    </row>
    <row r="11" spans="1:18" ht="19.5" customHeight="1" x14ac:dyDescent="0.25">
      <c r="A11" s="85">
        <v>22</v>
      </c>
      <c r="B11" s="100" t="s">
        <v>305</v>
      </c>
      <c r="C11" s="76"/>
      <c r="D11" s="76"/>
      <c r="E11" s="76"/>
      <c r="F11" s="76"/>
      <c r="G11" s="100" t="s">
        <v>302</v>
      </c>
      <c r="H11" s="100"/>
      <c r="I11" s="100" t="s">
        <v>303</v>
      </c>
      <c r="J11" s="100"/>
      <c r="K11" s="100" t="s">
        <v>304</v>
      </c>
      <c r="L11" s="100"/>
      <c r="R11" s="95" t="s">
        <v>292</v>
      </c>
    </row>
    <row r="12" spans="1:18" ht="19.5" customHeight="1" x14ac:dyDescent="0.25">
      <c r="A12" s="85">
        <v>23</v>
      </c>
      <c r="B12" s="100" t="s">
        <v>305</v>
      </c>
      <c r="C12" s="76"/>
      <c r="D12" s="76"/>
      <c r="E12" s="76"/>
      <c r="F12" s="76"/>
      <c r="G12" s="100" t="s">
        <v>302</v>
      </c>
      <c r="H12" s="100"/>
      <c r="I12" s="100" t="s">
        <v>303</v>
      </c>
      <c r="J12" s="100"/>
      <c r="K12" s="100" t="s">
        <v>304</v>
      </c>
      <c r="L12" s="100"/>
      <c r="R12" s="95" t="s">
        <v>292</v>
      </c>
    </row>
    <row r="13" spans="1:18" ht="19.5" customHeight="1" x14ac:dyDescent="0.25">
      <c r="A13" s="86">
        <v>24</v>
      </c>
      <c r="B13" s="96" t="s">
        <v>305</v>
      </c>
      <c r="C13" s="77"/>
      <c r="D13" s="77"/>
      <c r="E13" s="77"/>
      <c r="F13" s="77"/>
      <c r="G13" s="96" t="s">
        <v>302</v>
      </c>
      <c r="H13" s="96"/>
      <c r="I13" s="96" t="s">
        <v>303</v>
      </c>
      <c r="J13" s="96"/>
      <c r="K13" s="96" t="s">
        <v>304</v>
      </c>
      <c r="L13" s="96"/>
      <c r="R13" s="95" t="s">
        <v>292</v>
      </c>
    </row>
    <row r="14" spans="1:18" ht="19.5" customHeight="1" x14ac:dyDescent="0.25">
      <c r="A14" s="86">
        <v>25</v>
      </c>
      <c r="B14" s="96" t="s">
        <v>305</v>
      </c>
      <c r="C14" s="77"/>
      <c r="D14" s="77"/>
      <c r="E14" s="77"/>
      <c r="F14" s="77"/>
      <c r="G14" s="96" t="s">
        <v>302</v>
      </c>
      <c r="H14" s="96"/>
      <c r="I14" s="96" t="s">
        <v>303</v>
      </c>
      <c r="J14" s="96"/>
      <c r="K14" s="96" t="s">
        <v>304</v>
      </c>
      <c r="L14" s="96"/>
      <c r="R14" s="95" t="s">
        <v>292</v>
      </c>
    </row>
    <row r="15" spans="1:18" ht="19.5" customHeight="1" x14ac:dyDescent="0.25">
      <c r="A15" s="86">
        <v>26</v>
      </c>
      <c r="B15" s="96" t="s">
        <v>305</v>
      </c>
      <c r="C15" s="77"/>
      <c r="D15" s="77"/>
      <c r="E15" s="77"/>
      <c r="F15" s="77"/>
      <c r="G15" s="96" t="s">
        <v>302</v>
      </c>
      <c r="H15" s="96"/>
      <c r="I15" s="96" t="s">
        <v>303</v>
      </c>
      <c r="J15" s="96"/>
      <c r="K15" s="96" t="s">
        <v>304</v>
      </c>
      <c r="L15" s="96"/>
      <c r="R15" s="95" t="s">
        <v>292</v>
      </c>
    </row>
    <row r="16" spans="1:18" ht="19.5" customHeight="1" x14ac:dyDescent="0.25">
      <c r="A16" s="84">
        <v>27</v>
      </c>
      <c r="B16" s="99" t="s">
        <v>305</v>
      </c>
      <c r="C16" s="75"/>
      <c r="D16" s="75"/>
      <c r="E16" s="75"/>
      <c r="F16" s="75"/>
      <c r="G16" s="99" t="s">
        <v>302</v>
      </c>
      <c r="H16" s="99"/>
      <c r="I16" s="99" t="s">
        <v>303</v>
      </c>
      <c r="J16" s="99"/>
      <c r="K16" s="99" t="s">
        <v>304</v>
      </c>
      <c r="L16" s="99"/>
      <c r="R16" s="95" t="s">
        <v>292</v>
      </c>
    </row>
    <row r="17" spans="1:18" ht="19.5" customHeight="1" x14ac:dyDescent="0.25">
      <c r="A17" s="86">
        <v>28</v>
      </c>
      <c r="B17" s="96" t="s">
        <v>305</v>
      </c>
      <c r="C17" s="77"/>
      <c r="D17" s="77"/>
      <c r="E17" s="77"/>
      <c r="F17" s="77"/>
      <c r="G17" s="96" t="s">
        <v>302</v>
      </c>
      <c r="H17" s="96"/>
      <c r="I17" s="96" t="s">
        <v>303</v>
      </c>
      <c r="J17" s="96"/>
      <c r="K17" s="96" t="s">
        <v>304</v>
      </c>
      <c r="L17" s="96"/>
      <c r="R17" s="95" t="s">
        <v>292</v>
      </c>
    </row>
    <row r="18" spans="1:18" ht="19.5" customHeight="1" x14ac:dyDescent="0.25">
      <c r="A18" s="86">
        <v>29</v>
      </c>
      <c r="B18" s="96" t="s">
        <v>305</v>
      </c>
      <c r="C18" s="77"/>
      <c r="D18" s="77"/>
      <c r="E18" s="77"/>
      <c r="F18" s="77"/>
      <c r="G18" s="96" t="s">
        <v>302</v>
      </c>
      <c r="H18" s="96"/>
      <c r="I18" s="96" t="s">
        <v>303</v>
      </c>
      <c r="J18" s="96"/>
      <c r="K18" s="96" t="s">
        <v>304</v>
      </c>
      <c r="L18" s="96"/>
      <c r="R18" s="95" t="s">
        <v>292</v>
      </c>
    </row>
    <row r="19" spans="1:18" ht="19.5" customHeight="1" x14ac:dyDescent="0.25">
      <c r="A19" s="84">
        <v>30</v>
      </c>
      <c r="B19" s="99" t="s">
        <v>306</v>
      </c>
      <c r="C19" s="75"/>
      <c r="D19" s="75"/>
      <c r="E19" s="75"/>
      <c r="F19" s="75"/>
      <c r="G19" s="99" t="s">
        <v>302</v>
      </c>
      <c r="H19" s="99"/>
      <c r="I19" s="99" t="s">
        <v>303</v>
      </c>
      <c r="J19" s="99"/>
      <c r="K19" s="99" t="s">
        <v>304</v>
      </c>
      <c r="L19" s="99"/>
      <c r="R19" s="95" t="s">
        <v>293</v>
      </c>
    </row>
    <row r="20" spans="1:18" x14ac:dyDescent="0.25">
      <c r="I20" s="72"/>
      <c r="J20" s="72"/>
      <c r="K20" s="72"/>
      <c r="L20" s="72"/>
    </row>
    <row r="21" spans="1:18" x14ac:dyDescent="0.25">
      <c r="G21" s="91" t="s">
        <v>297</v>
      </c>
    </row>
    <row r="22" spans="1:18" x14ac:dyDescent="0.25">
      <c r="G22" s="87" t="s">
        <v>298</v>
      </c>
    </row>
    <row r="23" spans="1:18" x14ac:dyDescent="0.25">
      <c r="G23" s="88" t="s">
        <v>299</v>
      </c>
    </row>
    <row r="24" spans="1:18" x14ac:dyDescent="0.25">
      <c r="G24" s="89" t="s">
        <v>301</v>
      </c>
    </row>
    <row r="25" spans="1:18" x14ac:dyDescent="0.25">
      <c r="G25" s="90" t="s">
        <v>300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DE RESULTADOS</vt:lpstr>
      <vt:lpstr>Hoja1</vt:lpstr>
      <vt:lpstr>FECHAS</vt:lpstr>
      <vt:lpstr>FECHA</vt:lpstr>
      <vt:lpstr>'ESTADO DE RESULTADOS'!Área_de_impresión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2025-05-07T14:15:28Z</cp:lastPrinted>
  <dcterms:created xsi:type="dcterms:W3CDTF">2021-10-07T14:43:02Z</dcterms:created>
  <dcterms:modified xsi:type="dcterms:W3CDTF">2025-05-08T12:07:49Z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