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8 AGOSTO 2025\ENVIO\"/>
    </mc:Choice>
  </mc:AlternateContent>
  <xr:revisionPtr revIDLastSave="0" documentId="13_ncr:1_{24FC7F33-F6E9-4BA8-A069-751B4AE1125D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DE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RESULTADOS'!$A$1:$D$55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3" l="1"/>
  <c r="D15" i="33"/>
  <c r="D47" i="33" l="1"/>
  <c r="B3" i="33" l="1"/>
  <c r="D40" i="33" l="1"/>
  <c r="D30" i="33"/>
  <c r="D26" i="33"/>
  <c r="D10" i="33"/>
  <c r="D17" i="33" l="1"/>
  <c r="D21" i="33" s="1"/>
  <c r="D32" i="33" s="1"/>
  <c r="D42" i="33" s="1"/>
  <c r="D49" i="33" s="1"/>
  <c r="C47" i="33" l="1"/>
  <c r="C40" i="33"/>
  <c r="C30" i="33"/>
  <c r="C26" i="33"/>
  <c r="C10" i="33"/>
  <c r="C17" i="33" l="1"/>
  <c r="C21" i="33" s="1"/>
  <c r="C32" i="33" l="1"/>
  <c r="C42" i="33" l="1"/>
  <c r="C49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<sst xmlns="http://schemas.openxmlformats.org/spreadsheetml/2006/main" count="546" uniqueCount="323">
  <si>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</si>
  <si>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</si>
  <si>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</si>
  <si>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</si>
  <si>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</si>
  <si>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</si>
  <si>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</si>
  <si>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</si>
  <si>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</si>
  <si>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</si>
  <si>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</si>
  <si>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</si>
  <si>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</si>
  <si>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</si>
  <si>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</si>
  <si>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</si>
  <si>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</si>
  <si>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</si>
  <si>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</si>
  <si>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</si>
  <si>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</si>
  <si>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</si>
  <si>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</si>
  <si>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</si>
  <si>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</si>
  <si>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</si>
  <si>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</si>
  <si>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</si>
  <si>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</si>
  <si>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</si>
  <si>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</si>
  <si>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</si>
  <si>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</si>
  <si>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</si>
  <si>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</si>
  <si>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</si>
  <si>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</si>
  <si>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</si>
  <si>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</si>
  <si>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</si>
  <si>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</si>
  <si>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</si>
  <si>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</si>
  <si>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</si>
  <si>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</si>
  <si>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</si>
  <si>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</si>
  <si>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</si>
  <si>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</si>
  <si>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</si>
  <si>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</si>
  <si>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</si>
  <si>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</si>
  <si>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</si>
  <si>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</si>
  <si>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</si>
  <si>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</si>
  <si>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</si>
  <si>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</si>
  <si>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</si>
  <si>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</si>
  <si>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</si>
  <si>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</si>
  <si>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</si>
  <si>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</si>
  <si>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</si>
  <si>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</si>
  <si>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</si>
  <si>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</si>
  <si>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</si>
  <si>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</si>
  <si>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</si>
  <si>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</si>
  <si>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</si>
  <si>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</si>
  <si>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</si>
  <si>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</si>
  <si>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</si>
  <si>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</si>
  <si>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</si>
  <si>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</si>
  <si>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</si>
  <si>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</si>
  <si>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</si>
  <si>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</si>
  <si>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</si>
  <si>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</si>
  <si>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</si>
  <si>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</si>
  <si>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</si>
  <si>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</si>
  <si>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</si>
  <si>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</si>
  <si>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</si>
  <si>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</si>
  <si>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</si>
  <si>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</si>
  <si>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</si>
  <si>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</si>
  <si>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</si>
  <si>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</si>
  <si>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</si>
  <si>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</si>
  <si>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</si>
  <si>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</si>
  <si>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</si>
  <si>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</si>
  <si>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</si>
  <si>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</si>
  <si>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</si>
  <si>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</si>
  <si>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</si>
  <si>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</si>
  <si>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</si>
  <si>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</si>
  <si>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</si>
  <si>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</si>
  <si>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</si>
  <si>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</si>
  <si>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</si>
  <si>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</si>
  <si>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</si>
  <si>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</si>
  <si>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</si>
  <si>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</si>
  <si>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</si>
  <si>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</si>
  <si>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</si>
  <si>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</si>
  <si>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</si>
  <si>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</si>
  <si>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</si>
  <si>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</si>
  <si>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</si>
  <si>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</si>
  <si>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</si>
  <si>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</si>
  <si>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</si>
  <si>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</si>
  <si>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</si>
  <si>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</si>
  <si>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</si>
  <si>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</si>
  <si>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</si>
  <si>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</si>
  <si>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</si>
  <si>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</si>
  <si>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</si>
  <si>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</si>
  <si>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</si>
  <si>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</si>
  <si>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</si>
  <si>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</si>
  <si>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</si>
  <si>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</si>
  <si>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</si>
  <si>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</si>
  <si>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</si>
  <si>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</si>
  <si>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</si>
  <si>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</si>
  <si>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</si>
  <si>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</si>
  <si>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</si>
  <si>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</si>
  <si>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</si>
  <si>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</si>
  <si>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</si>
  <si>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</si>
  <si>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</si>
  <si>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</si>
  <si>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</si>
  <si>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</si>
  <si>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</si>
  <si>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</si>
  <si>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</si>
  <si>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</si>
  <si>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</si>
  <si>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</si>
  <si>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</si>
  <si>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</si>
  <si>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</si>
  <si>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</si>
  <si>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</si>
  <si>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</si>
  <si>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</si>
  <si>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</si>
  <si>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</si>
  <si>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</si>
  <si>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</si>
  <si>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</si>
  <si>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</si>
  <si>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</si>
  <si>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</si>
  <si>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</si>
  <si>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</si>
  <si>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</si>
  <si>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</si>
  <si>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</si>
  <si>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</si>
  <si>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</si>
  <si>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</si>
  <si>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</si>
  <si>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</si>
  <si>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</si>
  <si>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</si>
  <si>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</si>
  <si>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</si>
  <si>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</si>
  <si>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</si>
  <si>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</si>
  <si>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</si>
  <si>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</si>
  <si>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</si>
  <si>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</si>
  <si>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</si>
  <si>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</si>
  <si>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</si>
  <si>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</si>
  <si>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</si>
  <si>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</si>
  <si>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</si>
  <si>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</si>
  <si>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</si>
  <si>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</si>
  <si>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</si>
  <si>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</si>
  <si>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</si>
  <si>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</si>
  <si>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</si>
  <si>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</si>
  <si>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</si>
  <si>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</si>
  <si>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</si>
  <si>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</si>
  <si>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</si>
  <si>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</si>
  <si>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</si>
  <si>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</si>
  <si>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</si>
  <si>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</si>
  <si>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</si>
  <si>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</si>
  <si>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</si>
  <si>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</si>
  <si>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</si>
  <si>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</si>
  <si>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</si>
  <si>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</si>
  <si>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</si>
  <si>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</si>
  <si>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</si>
  <si>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</si>
  <si>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</si>
  <si>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</si>
  <si>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</si>
  <si>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</si>
  <si>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</si>
  <si>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</si>
  <si>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</si>
  <si>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</si>
  <si>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</si>
  <si>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</si>
  <si>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</si>
  <si>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</si>
  <si>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</si>
  <si>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</si>
  <si>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</si>
  <si>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</si>
  <si>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</si>
  <si>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</si>
  <si>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</si>
  <si>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</si>
  <si>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</si>
  <si>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</si>
  <si>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</si>
  <si>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</si>
  <si>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</si>
  <si>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</si>
  <si>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</si>
  <si>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</si>
  <si>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</si>
  <si>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</si>
  <si>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</si>
  <si>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</si>
  <si>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</si>
  <si>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</si>
  <si>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</si>
  <si>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</si>
  <si>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</si>
  <si>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</si>
  <si>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</si>
  <si>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</si>
  <si>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</si>
  <si>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</si>
  <si>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</si>
  <si>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</si>
  <si>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</si>
  <si>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</si>
  <si>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</si>
  <si>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</si>
  <si>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</si>
  <si>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</si>
  <si>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</si>
  <si>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</si>
  <si>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</si>
  <si>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</si>
  <si>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</si>
  <si>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</si>
  <si>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</si>
  <si>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</si>
  <si>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</si>
  <si>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</si>
  <si>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</si>
  <si>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</si>
  <si>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</si>
  <si>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31 DE JULIO 2025</t>
  </si>
  <si>
    <t xml:space="preserve">   Pérdida en venta de Inversiones</t>
  </si>
  <si>
    <t>AL 31 DE AGOSTO 2025 Y 2024</t>
  </si>
  <si>
    <t>AL 31 AGOSTO 2025</t>
  </si>
  <si>
    <t>AL 31 DE AGOSTO 2025</t>
  </si>
  <si>
    <t>AL 31 AGOSTO 2025 Y 2024</t>
  </si>
  <si>
    <t xml:space="preserve">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</si>
</sst>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69" formatCode="#,##0.00;\-#,##0.00;0.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u/>
      <sz val="14"/>
      <color indexed="8"/>
      <name val="Calibri"/>
      <family val="2"/>
      <scheme val="minor"/>
    </font>
    <font>
      <b/>
      <u val="double"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7" fontId="4" fillId="0" borderId="0" applyBorder="0" applyProtection="0"/>
    <xf numFmtId="167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21">
    <xf numFmtId="0" fontId="0" fillId="0" borderId="0" xfId="0"/>
    <xf numFmtId="0" fontId="8" fillId="0" borderId="0" xfId="0" applyFont="1"/>
    <xf numFmtId="0" fontId="15" fillId="7" borderId="0" xfId="0" applyFont="1" applyFill="1"/>
    <xf numFmtId="0" fontId="15" fillId="0" borderId="0" xfId="0" applyFont="1"/>
    <xf numFmtId="43" fontId="16" fillId="5" borderId="0" xfId="1" applyFont="1" applyFill="1" applyAlignment="1">
      <alignment vertical="top" readingOrder="1"/>
    </xf>
    <xf numFmtId="43" fontId="17" fillId="4" borderId="0" xfId="1" applyFont="1" applyFill="1" applyAlignment="1">
      <alignment vertical="top" readingOrder="1"/>
    </xf>
    <xf numFmtId="164" fontId="18" fillId="4" borderId="0" xfId="1" applyNumberFormat="1" applyFont="1" applyFill="1" applyBorder="1" applyAlignment="1">
      <alignment vertical="top"/>
    </xf>
    <xf numFmtId="0" fontId="19" fillId="0" borderId="0" xfId="0" applyFont="1" applyAlignment="1">
      <alignment horizontal="left" vertical="center"/>
    </xf>
    <xf numFmtId="43" fontId="19" fillId="4" borderId="0" xfId="1" applyFont="1" applyFill="1" applyAlignment="1">
      <alignment vertical="top" readingOrder="1"/>
    </xf>
    <xf numFmtId="164" fontId="20" fillId="4" borderId="0" xfId="1" applyNumberFormat="1" applyFont="1" applyFill="1" applyBorder="1" applyAlignment="1">
      <alignment vertical="top"/>
    </xf>
    <xf numFmtId="164" fontId="19" fillId="4" borderId="0" xfId="1" applyNumberFormat="1" applyFont="1" applyFill="1" applyBorder="1" applyAlignment="1">
      <alignment vertical="top"/>
    </xf>
    <xf numFmtId="164" fontId="19" fillId="6" borderId="0" xfId="1" applyNumberFormat="1" applyFont="1" applyFill="1" applyBorder="1" applyAlignment="1">
      <alignment vertical="top"/>
    </xf>
    <xf numFmtId="0" fontId="21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top" readingOrder="1"/>
    </xf>
    <xf numFmtId="164" fontId="18" fillId="6" borderId="0" xfId="1" applyNumberFormat="1" applyFont="1" applyFill="1" applyBorder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2" borderId="0" xfId="0" applyFont="1" applyFill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0" fontId="15" fillId="9" borderId="0" xfId="0" applyFont="1" applyFill="1" applyAlignment="1">
      <alignment vertical="top"/>
    </xf>
    <xf numFmtId="43" fontId="16" fillId="8" borderId="0" xfId="1" applyFont="1" applyFill="1" applyAlignment="1">
      <alignment vertical="top" wrapText="1" readingOrder="1"/>
    </xf>
    <xf numFmtId="164" fontId="19" fillId="4" borderId="0" xfId="1" applyNumberFormat="1" applyFont="1" applyFill="1" applyAlignment="1">
      <alignment vertical="top"/>
    </xf>
    <xf numFmtId="164" fontId="20" fillId="4" borderId="0" xfId="1" applyNumberFormat="1" applyFont="1" applyFill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164" fontId="15" fillId="4" borderId="0" xfId="1" applyNumberFormat="1" applyFont="1" applyFill="1" applyAlignment="1">
      <alignment vertical="top"/>
    </xf>
    <xf numFmtId="0" fontId="15" fillId="2" borderId="0" xfId="0" applyFont="1" applyFill="1" applyAlignment="1">
      <alignment vertical="top"/>
    </xf>
    <xf numFmtId="43" fontId="15" fillId="4" borderId="0" xfId="1" applyFont="1" applyFill="1" applyAlignment="1">
      <alignment vertical="top" wrapText="1" readingOrder="1"/>
    </xf>
    <xf numFmtId="164" fontId="16" fillId="4" borderId="0" xfId="1" applyNumberFormat="1" applyFont="1" applyFill="1" applyAlignment="1">
      <alignment vertical="top"/>
    </xf>
    <xf numFmtId="43" fontId="16" fillId="8" borderId="0" xfId="1" applyFont="1" applyFill="1" applyAlignment="1">
      <alignment vertical="top" readingOrder="1"/>
    </xf>
    <xf numFmtId="0" fontId="15" fillId="9" borderId="0" xfId="0" applyFont="1" applyFill="1" applyAlignment="1">
      <alignment vertical="top" wrapText="1"/>
    </xf>
    <xf numFmtId="43" fontId="19" fillId="7" borderId="0" xfId="1" applyFont="1" applyFill="1" applyAlignment="1">
      <alignment vertical="top" readingOrder="1"/>
    </xf>
    <xf numFmtId="164" fontId="19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Border="1" applyAlignment="1">
      <alignment vertical="top"/>
    </xf>
    <xf numFmtId="164" fontId="19" fillId="7" borderId="0" xfId="1" applyNumberFormat="1" applyFont="1" applyFill="1" applyAlignment="1">
      <alignment vertical="top"/>
    </xf>
    <xf numFmtId="164" fontId="22" fillId="4" borderId="0" xfId="1" applyNumberFormat="1" applyFont="1" applyFill="1" applyBorder="1" applyAlignment="1">
      <alignment vertical="top"/>
    </xf>
    <xf numFmtId="43" fontId="17" fillId="4" borderId="0" xfId="1" applyFont="1" applyFill="1" applyAlignment="1">
      <alignment vertical="top" wrapText="1" readingOrder="1"/>
    </xf>
    <xf numFmtId="43" fontId="16" fillId="4" borderId="0" xfId="1" applyFont="1" applyFill="1" applyBorder="1" applyAlignment="1">
      <alignment vertical="top" wrapText="1" readingOrder="1"/>
    </xf>
    <xf numFmtId="168" fontId="20" fillId="6" borderId="0" xfId="1" applyNumberFormat="1" applyFont="1" applyFill="1" applyBorder="1" applyAlignment="1">
      <alignment vertical="top"/>
    </xf>
    <xf numFmtId="168" fontId="19" fillId="6" borderId="0" xfId="1" applyNumberFormat="1" applyFont="1" applyFill="1" applyBorder="1" applyAlignment="1">
      <alignment vertical="top"/>
    </xf>
    <xf numFmtId="168" fontId="19" fillId="7" borderId="0" xfId="1" applyNumberFormat="1" applyFont="1" applyFill="1" applyBorder="1" applyAlignment="1">
      <alignment vertical="top"/>
    </xf>
    <xf numFmtId="168" fontId="20" fillId="7" borderId="0" xfId="1" applyNumberFormat="1" applyFont="1" applyFill="1" applyBorder="1" applyAlignment="1">
      <alignment vertical="top"/>
    </xf>
    <xf numFmtId="43" fontId="15" fillId="0" borderId="0" xfId="1" applyFont="1"/>
    <xf numFmtId="43" fontId="15" fillId="0" borderId="0" xfId="1" applyFont="1" applyFill="1"/>
    <xf numFmtId="43" fontId="19" fillId="0" borderId="0" xfId="1" applyFont="1" applyFill="1" applyAlignment="1">
      <alignment vertical="top"/>
    </xf>
    <xf numFmtId="0" fontId="15" fillId="0" borderId="0" xfId="0" applyFont="1" applyAlignment="1">
      <alignment horizontal="left"/>
    </xf>
    <xf numFmtId="43" fontId="13" fillId="0" borderId="0" xfId="1" applyFont="1"/>
    <xf numFmtId="43" fontId="13" fillId="0" borderId="0" xfId="0" applyNumberFormat="1" applyFont="1"/>
    <xf numFmtId="43" fontId="13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69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9" fontId="11" fillId="7" borderId="0" xfId="0" applyNumberFormat="1" applyFont="1" applyFill="1"/>
    <xf numFmtId="43" fontId="12" fillId="7" borderId="0" xfId="1" applyFont="1" applyFill="1" applyAlignment="1"/>
    <xf numFmtId="165" fontId="11" fillId="7" borderId="0" xfId="1" applyNumberFormat="1" applyFont="1" applyFill="1" applyAlignment="1" applyProtection="1">
      <alignment horizontal="left"/>
    </xf>
    <xf numFmtId="39" fontId="27" fillId="7" borderId="0" xfId="0" applyNumberFormat="1" applyFont="1" applyFill="1" applyAlignment="1">
      <alignment horizontal="left"/>
    </xf>
    <xf numFmtId="39" fontId="27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1" fillId="0" borderId="0" xfId="0" applyFont="1"/>
    <xf numFmtId="0" fontId="32" fillId="0" borderId="0" xfId="0" applyFont="1"/>
    <xf numFmtId="0" fontId="32" fillId="0" borderId="8" xfId="0" applyFont="1" applyBorder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0" fillId="0" borderId="9" xfId="0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169" fontId="9" fillId="7" borderId="0" xfId="1" applyNumberFormat="1" applyFont="1" applyFill="1" applyAlignment="1">
      <alignment vertical="top"/>
    </xf>
    <xf numFmtId="0" fontId="32" fillId="0" borderId="9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16" fontId="33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4" fillId="11" borderId="0" xfId="0" applyFont="1" applyFill="1" applyAlignment="1">
      <alignment horizontal="left"/>
    </xf>
    <xf numFmtId="0" fontId="28" fillId="0" borderId="10" xfId="0" applyFont="1" applyBorder="1"/>
    <xf numFmtId="0" fontId="28" fillId="0" borderId="7" xfId="0" applyFont="1" applyBorder="1"/>
    <xf numFmtId="0" fontId="28" fillId="0" borderId="4" xfId="0" applyFont="1" applyBorder="1"/>
    <xf numFmtId="0" fontId="28" fillId="0" borderId="0" xfId="0" applyFont="1"/>
    <xf numFmtId="0" fontId="3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43" fontId="9" fillId="4" borderId="0" xfId="1" applyFont="1" applyFill="1" applyAlignment="1">
      <alignment vertical="top" readingOrder="1"/>
    </xf>
    <xf numFmtId="169" fontId="9" fillId="6" borderId="0" xfId="1" applyNumberFormat="1" applyFont="1" applyFill="1" applyAlignment="1">
      <alignment vertical="top"/>
    </xf>
    <xf numFmtId="16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37" fontId="25" fillId="4" borderId="0" xfId="1" applyNumberFormat="1" applyFont="1" applyFill="1" applyBorder="1" applyAlignment="1">
      <alignment horizontal="right" vertical="top"/>
    </xf>
    <xf numFmtId="37" fontId="37" fillId="4" borderId="0" xfId="1" applyNumberFormat="1" applyFont="1" applyFill="1" applyBorder="1" applyAlignment="1">
      <alignment horizontal="right" vertical="top"/>
    </xf>
    <xf numFmtId="37" fontId="25" fillId="4" borderId="0" xfId="1" applyNumberFormat="1" applyFont="1" applyFill="1" applyAlignment="1">
      <alignment horizontal="right" vertical="top"/>
    </xf>
    <xf numFmtId="37" fontId="38" fillId="3" borderId="0" xfId="1" applyNumberFormat="1" applyFont="1" applyFill="1" applyBorder="1" applyAlignment="1">
      <alignment horizontal="right"/>
    </xf>
    <xf numFmtId="37" fontId="23" fillId="7" borderId="0" xfId="1" applyNumberFormat="1" applyFont="1" applyFill="1" applyBorder="1" applyAlignment="1" applyProtection="1">
      <alignment vertical="center"/>
    </xf>
    <xf numFmtId="37" fontId="24" fillId="7" borderId="0" xfId="1" applyNumberFormat="1" applyFont="1" applyFill="1" applyBorder="1" applyAlignment="1" applyProtection="1">
      <alignment vertical="center"/>
    </xf>
    <xf numFmtId="37" fontId="25" fillId="6" borderId="0" xfId="1" applyNumberFormat="1" applyFont="1" applyFill="1" applyAlignment="1">
      <alignment horizontal="right" vertical="top"/>
    </xf>
    <xf numFmtId="37" fontId="26" fillId="6" borderId="0" xfId="1" applyNumberFormat="1" applyFont="1" applyFill="1" applyBorder="1" applyAlignment="1">
      <alignment vertical="top"/>
    </xf>
    <xf numFmtId="37" fontId="24" fillId="7" borderId="0" xfId="1" applyNumberFormat="1" applyFont="1" applyFill="1" applyAlignment="1"/>
    <xf numFmtId="37" fontId="37" fillId="6" borderId="0" xfId="1" applyNumberFormat="1" applyFont="1" applyFill="1" applyBorder="1" applyAlignment="1">
      <alignment horizontal="right" vertical="top"/>
    </xf>
    <xf numFmtId="37" fontId="37" fillId="6" borderId="0" xfId="1" applyNumberFormat="1" applyFont="1" applyFill="1" applyAlignment="1">
      <alignment horizontal="right" vertical="top"/>
    </xf>
    <xf numFmtId="39" fontId="11" fillId="7" borderId="0" xfId="0" applyNumberFormat="1" applyFont="1" applyFill="1" applyAlignment="1">
      <alignment horizontal="center"/>
    </xf>
    <xf numFmtId="166" fontId="16" fillId="3" borderId="0" xfId="0" applyNumberFormat="1" applyFont="1" applyFill="1" applyAlignment="1">
      <alignment horizontal="center"/>
    </xf>
    <xf numFmtId="43" fontId="16" fillId="8" borderId="0" xfId="1" applyFont="1" applyFill="1" applyAlignment="1">
      <alignment horizontal="left" wrapText="1" readingOrder="1"/>
    </xf>
    <xf numFmtId="43" fontId="16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114300</xdr:rowOff>
    </xdr:from>
    <xdr:to>
      <xdr:col>4</xdr:col>
      <xdr:colOff>0</xdr:colOff>
      <xdr:row>15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47625</xdr:rowOff>
    </xdr:from>
    <xdr:to>
      <xdr:col>4</xdr:col>
      <xdr:colOff>0</xdr:colOff>
      <xdr:row>26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104775</xdr:rowOff>
    </xdr:from>
    <xdr:to>
      <xdr:col>4</xdr:col>
      <xdr:colOff>0</xdr:colOff>
      <xdr:row>15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28575</xdr:rowOff>
    </xdr:from>
    <xdr:to>
      <xdr:col>4</xdr:col>
      <xdr:colOff>0</xdr:colOff>
      <xdr:row>33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29</xdr:row>
      <xdr:rowOff>76200</xdr:rowOff>
    </xdr:from>
    <xdr:to>
      <xdr:col>4</xdr:col>
      <xdr:colOff>0</xdr:colOff>
      <xdr:row>29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4</xdr:col>
      <xdr:colOff>0</xdr:colOff>
      <xdr:row>15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142875</xdr:rowOff>
    </xdr:from>
    <xdr:to>
      <xdr:col>4</xdr:col>
      <xdr:colOff>0</xdr:colOff>
      <xdr:row>27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54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H70"/>
  <sheetViews>
    <sheetView tabSelected="1" showWhiteSpace="0" zoomScaleNormal="100" workbookViewId="0">
      <selection activeCell="F12" sqref="F12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62" customWidth="1"/>
    <col min="4" max="4" width="26" style="62" customWidth="1"/>
    <col min="5" max="5" width="24.85546875" style="47" customWidth="1"/>
    <col min="6" max="6" width="16.140625" style="47" bestFit="1" customWidth="1"/>
    <col min="7" max="16384" width="7.7109375" style="47"/>
  </cols>
  <sheetData>
    <row r="1" spans="2:4" x14ac:dyDescent="0.3">
      <c r="B1" s="110" t="s">
        <v>0</v>
      </c>
      <c r="C1" s="110"/>
      <c r="D1" s="110"/>
    </row>
    <row r="2" spans="2:4" x14ac:dyDescent="0.3">
      <c r="B2" s="110" t="s">
        <v>307</v>
      </c>
      <c r="C2" s="110"/>
      <c r="D2" s="110"/>
    </row>
    <row r="3" spans="2:4" x14ac:dyDescent="0.3">
      <c r="B3" s="110" t="str">
        <f>+FECHAS!B3</f>
        <v>AL 31 AGOSTO 2025 Y 2024</v>
      </c>
      <c r="C3" s="110"/>
      <c r="D3" s="110"/>
    </row>
    <row r="4" spans="2:4" x14ac:dyDescent="0.3">
      <c r="B4" s="110" t="s">
        <v>12</v>
      </c>
      <c r="C4" s="110"/>
      <c r="D4" s="110"/>
    </row>
    <row r="5" spans="2:4" x14ac:dyDescent="0.3">
      <c r="B5" s="52" t="s">
        <v>260</v>
      </c>
      <c r="C5" s="49" t="s">
        <v>315</v>
      </c>
      <c r="D5" s="49" t="s">
        <v>308</v>
      </c>
    </row>
    <row r="6" spans="2:4" x14ac:dyDescent="0.3">
      <c r="B6" s="53" t="s">
        <v>9</v>
      </c>
      <c r="C6" s="54"/>
      <c r="D6" s="54"/>
    </row>
    <row r="7" spans="2:4" ht="18.75" x14ac:dyDescent="0.3">
      <c r="B7" s="55" t="s">
        <v>261</v>
      </c>
      <c r="C7" s="101">
        <v>49703911.700000003</v>
      </c>
      <c r="D7" s="101">
        <v>52758353.649999999</v>
      </c>
    </row>
    <row r="8" spans="2:4" ht="18.75" x14ac:dyDescent="0.3">
      <c r="B8" s="55" t="s">
        <v>262</v>
      </c>
      <c r="C8" s="101">
        <v>1852080620.4300001</v>
      </c>
      <c r="D8" s="101">
        <v>1988224922.45</v>
      </c>
    </row>
    <row r="9" spans="2:4" ht="18.75" x14ac:dyDescent="0.3">
      <c r="B9" s="55" t="s">
        <v>263</v>
      </c>
      <c r="C9" s="100">
        <v>122389580.38</v>
      </c>
      <c r="D9" s="100">
        <v>189314819.52000001</v>
      </c>
    </row>
    <row r="10" spans="2:4" ht="18.75" x14ac:dyDescent="0.3">
      <c r="B10" s="55"/>
      <c r="C10" s="103">
        <f>SUM(C7:C9)</f>
        <v>2024174112.5100002</v>
      </c>
      <c r="D10" s="103">
        <f>SUM(D7:D9)</f>
        <v>2230298095.6200004</v>
      </c>
    </row>
    <row r="11" spans="2:4" ht="18.75" x14ac:dyDescent="0.3">
      <c r="B11" s="53" t="s">
        <v>2</v>
      </c>
      <c r="C11" s="104"/>
      <c r="D11" s="104"/>
    </row>
    <row r="12" spans="2:4" ht="18.75" x14ac:dyDescent="0.3">
      <c r="B12" s="55" t="s">
        <v>264</v>
      </c>
      <c r="C12" s="105">
        <v>199431194.44</v>
      </c>
      <c r="D12" s="105">
        <v>201249922.38</v>
      </c>
    </row>
    <row r="13" spans="2:4" ht="18.75" x14ac:dyDescent="0.3">
      <c r="B13" s="55" t="s">
        <v>265</v>
      </c>
      <c r="C13" s="99">
        <v>201108756.78999999</v>
      </c>
      <c r="D13" s="99">
        <v>200090655.83000001</v>
      </c>
    </row>
    <row r="14" spans="2:4" ht="18.75" x14ac:dyDescent="0.3">
      <c r="B14" s="94" t="s">
        <v>317</v>
      </c>
      <c r="C14" s="100">
        <v>295110.91000000003</v>
      </c>
      <c r="D14" s="99">
        <v>0</v>
      </c>
    </row>
    <row r="15" spans="2:4" ht="18.75" x14ac:dyDescent="0.3">
      <c r="B15" s="55" t="s">
        <v>8</v>
      </c>
      <c r="C15" s="103">
        <f>SUM(C12:C14)</f>
        <v>400835062.14000005</v>
      </c>
      <c r="D15" s="103">
        <f>SUM(D12:D14)</f>
        <v>401340578.21000004</v>
      </c>
    </row>
    <row r="16" spans="2:4" ht="18.75" x14ac:dyDescent="0.3">
      <c r="C16" s="104"/>
      <c r="D16" s="104"/>
    </row>
    <row r="17" spans="2:8" ht="18.75" x14ac:dyDescent="0.3">
      <c r="B17" s="56" t="s">
        <v>266</v>
      </c>
      <c r="C17" s="106">
        <f>C10-C15</f>
        <v>1623339050.3700001</v>
      </c>
      <c r="D17" s="106">
        <f>D10-D15</f>
        <v>1828957517.4100003</v>
      </c>
    </row>
    <row r="18" spans="2:8" ht="18.75" x14ac:dyDescent="0.3">
      <c r="C18" s="103"/>
      <c r="D18" s="103"/>
    </row>
    <row r="19" spans="2:8" ht="18.75" x14ac:dyDescent="0.3">
      <c r="B19" s="47" t="s">
        <v>267</v>
      </c>
      <c r="C19" s="104">
        <v>0</v>
      </c>
      <c r="D19" s="104">
        <v>143745.24</v>
      </c>
    </row>
    <row r="20" spans="2:8" ht="18.75" x14ac:dyDescent="0.3">
      <c r="C20" s="103"/>
      <c r="D20" s="103"/>
    </row>
    <row r="21" spans="2:8" ht="18.75" x14ac:dyDescent="0.3">
      <c r="B21" s="56" t="s">
        <v>268</v>
      </c>
      <c r="C21" s="106">
        <f>C17-C19</f>
        <v>1623339050.3700001</v>
      </c>
      <c r="D21" s="106">
        <f>D17-D19</f>
        <v>1828813772.1700003</v>
      </c>
    </row>
    <row r="22" spans="2:8" ht="18.75" x14ac:dyDescent="0.3">
      <c r="B22" s="56"/>
      <c r="C22" s="107"/>
      <c r="D22" s="107"/>
    </row>
    <row r="23" spans="2:8" ht="18.75" x14ac:dyDescent="0.3">
      <c r="B23" s="56" t="s">
        <v>269</v>
      </c>
      <c r="C23" s="104"/>
      <c r="D23" s="104"/>
    </row>
    <row r="24" spans="2:8" ht="18.75" x14ac:dyDescent="0.3">
      <c r="B24" s="56" t="s">
        <v>270</v>
      </c>
      <c r="C24" s="105">
        <v>262751651.02000001</v>
      </c>
      <c r="D24" s="105">
        <v>305002609.35000002</v>
      </c>
    </row>
    <row r="25" spans="2:8" ht="18.75" x14ac:dyDescent="0.3">
      <c r="B25" s="47" t="s">
        <v>271</v>
      </c>
      <c r="C25" s="108">
        <v>92006347.75</v>
      </c>
      <c r="D25" s="105">
        <v>86282781.100000009</v>
      </c>
    </row>
    <row r="26" spans="2:8" ht="18.75" x14ac:dyDescent="0.3">
      <c r="C26" s="103">
        <f>SUM(C24:C25)</f>
        <v>354757998.76999998</v>
      </c>
      <c r="D26" s="103">
        <f>SUM(D24:D25)</f>
        <v>391285390.45000005</v>
      </c>
    </row>
    <row r="27" spans="2:8" ht="18.75" x14ac:dyDescent="0.3">
      <c r="B27" s="56" t="s">
        <v>272</v>
      </c>
      <c r="C27" s="104"/>
      <c r="D27" s="104"/>
    </row>
    <row r="28" spans="2:8" ht="18.75" x14ac:dyDescent="0.3">
      <c r="B28" s="47" t="s">
        <v>273</v>
      </c>
      <c r="C28" s="105">
        <v>10548847.57</v>
      </c>
      <c r="D28" s="105">
        <v>10578836.66</v>
      </c>
      <c r="E28" s="57"/>
    </row>
    <row r="29" spans="2:8" ht="18.75" x14ac:dyDescent="0.3">
      <c r="B29" s="47" t="s">
        <v>274</v>
      </c>
      <c r="C29" s="108">
        <v>24268916.27</v>
      </c>
      <c r="D29" s="105">
        <v>40986972.550000004</v>
      </c>
      <c r="E29" s="57"/>
    </row>
    <row r="30" spans="2:8" ht="18.75" x14ac:dyDescent="0.3">
      <c r="C30" s="103">
        <f>SUM(C28:C29)</f>
        <v>34817763.840000004</v>
      </c>
      <c r="D30" s="103">
        <f>SUM(D28:D29)</f>
        <v>51565809.210000008</v>
      </c>
      <c r="E30" s="57"/>
      <c r="H30" s="51"/>
    </row>
    <row r="31" spans="2:8" ht="18.75" x14ac:dyDescent="0.3">
      <c r="C31" s="103"/>
      <c r="D31" s="103"/>
      <c r="H31" s="51"/>
    </row>
    <row r="32" spans="2:8" ht="18.75" x14ac:dyDescent="0.3">
      <c r="B32" s="56" t="s">
        <v>275</v>
      </c>
      <c r="C32" s="103">
        <f>C21+C26-C30</f>
        <v>1943279285.3000002</v>
      </c>
      <c r="D32" s="103">
        <f>D21+D26-D30</f>
        <v>2168533353.4100003</v>
      </c>
      <c r="H32" s="51"/>
    </row>
    <row r="33" spans="2:8" ht="18.75" x14ac:dyDescent="0.3">
      <c r="B33" s="56"/>
      <c r="C33" s="103"/>
      <c r="D33" s="103"/>
      <c r="H33" s="51"/>
    </row>
    <row r="34" spans="2:8" ht="18.75" x14ac:dyDescent="0.3">
      <c r="B34" s="56" t="s">
        <v>276</v>
      </c>
      <c r="C34" s="104"/>
      <c r="D34" s="104"/>
    </row>
    <row r="35" spans="2:8" ht="18.75" x14ac:dyDescent="0.3">
      <c r="B35" s="47" t="s">
        <v>277</v>
      </c>
      <c r="C35" s="105">
        <v>1374996311.8099999</v>
      </c>
      <c r="D35" s="105">
        <v>1305757253.1900001</v>
      </c>
    </row>
    <row r="36" spans="2:8" ht="18.75" x14ac:dyDescent="0.3">
      <c r="B36" s="47" t="s">
        <v>278</v>
      </c>
      <c r="C36" s="105">
        <v>26932918.890000001</v>
      </c>
      <c r="D36" s="105">
        <v>23974432.440000001</v>
      </c>
    </row>
    <row r="37" spans="2:8" ht="18.75" x14ac:dyDescent="0.3">
      <c r="B37" s="47" t="s">
        <v>279</v>
      </c>
      <c r="C37" s="105">
        <v>71472710.359999999</v>
      </c>
      <c r="D37" s="105">
        <v>96982744.519999996</v>
      </c>
    </row>
    <row r="38" spans="2:8" ht="18.75" x14ac:dyDescent="0.3">
      <c r="B38" s="47" t="s">
        <v>280</v>
      </c>
      <c r="C38" s="105">
        <v>189707464.52000001</v>
      </c>
      <c r="D38" s="105">
        <v>390205634.07999998</v>
      </c>
    </row>
    <row r="39" spans="2:8" ht="18.75" x14ac:dyDescent="0.3">
      <c r="B39" s="47" t="s">
        <v>281</v>
      </c>
      <c r="C39" s="108">
        <v>252731763.11000001</v>
      </c>
      <c r="D39" s="105">
        <v>154832878.31999999</v>
      </c>
    </row>
    <row r="40" spans="2:8" ht="18.75" x14ac:dyDescent="0.3">
      <c r="C40" s="103">
        <f>SUM(C35:C39)</f>
        <v>1915841168.6900001</v>
      </c>
      <c r="D40" s="103">
        <f>SUM(D35:D39)</f>
        <v>1971752942.55</v>
      </c>
    </row>
    <row r="41" spans="2:8" ht="18.75" x14ac:dyDescent="0.3">
      <c r="C41" s="105"/>
      <c r="D41" s="105"/>
    </row>
    <row r="42" spans="2:8" ht="18.75" x14ac:dyDescent="0.3">
      <c r="B42" s="56" t="s">
        <v>282</v>
      </c>
      <c r="C42" s="106">
        <f>C32-C40</f>
        <v>27438116.610000134</v>
      </c>
      <c r="D42" s="106">
        <f>D32-D40</f>
        <v>196780410.86000037</v>
      </c>
    </row>
    <row r="43" spans="2:8" ht="18.75" x14ac:dyDescent="0.3">
      <c r="C43" s="104"/>
      <c r="D43" s="104"/>
    </row>
    <row r="44" spans="2:8" ht="18.75" x14ac:dyDescent="0.3">
      <c r="B44" s="56" t="s">
        <v>283</v>
      </c>
      <c r="C44" s="104"/>
      <c r="D44" s="104"/>
      <c r="E44" s="71"/>
    </row>
    <row r="45" spans="2:8" ht="18.75" x14ac:dyDescent="0.3">
      <c r="B45" s="47" t="s">
        <v>284</v>
      </c>
      <c r="C45" s="105">
        <v>203521314.23000002</v>
      </c>
      <c r="D45" s="105">
        <v>235752300.25</v>
      </c>
      <c r="E45" s="71"/>
    </row>
    <row r="46" spans="2:8" ht="18.75" x14ac:dyDescent="0.3">
      <c r="B46" s="47" t="s">
        <v>281</v>
      </c>
      <c r="C46" s="108">
        <v>16275168.360000001</v>
      </c>
      <c r="D46" s="109">
        <v>6471211.5499999998</v>
      </c>
      <c r="E46" s="95"/>
    </row>
    <row r="47" spans="2:8" ht="18.75" x14ac:dyDescent="0.3">
      <c r="C47" s="103">
        <f>C45-C46</f>
        <v>187246145.87</v>
      </c>
      <c r="D47" s="103">
        <f>D45-D46</f>
        <v>229281088.69999999</v>
      </c>
      <c r="E47" s="95"/>
    </row>
    <row r="48" spans="2:8" ht="18.75" x14ac:dyDescent="0.3">
      <c r="C48" s="104"/>
      <c r="D48" s="104"/>
    </row>
    <row r="49" spans="2:4" ht="18.75" x14ac:dyDescent="0.3">
      <c r="B49" s="56" t="s">
        <v>285</v>
      </c>
      <c r="C49" s="102">
        <f>C42+C47</f>
        <v>214684262.48000014</v>
      </c>
      <c r="D49" s="102">
        <f>D42+D47</f>
        <v>426061499.56000036</v>
      </c>
    </row>
    <row r="50" spans="2:4" x14ac:dyDescent="0.3">
      <c r="C50" s="58"/>
      <c r="D50" s="58"/>
    </row>
    <row r="51" spans="2:4" x14ac:dyDescent="0.3">
      <c r="C51" s="57"/>
      <c r="D51" s="57"/>
    </row>
    <row r="52" spans="2:4" x14ac:dyDescent="0.3">
      <c r="C52" s="58"/>
      <c r="D52" s="58"/>
    </row>
    <row r="53" spans="2:4" x14ac:dyDescent="0.3">
      <c r="B53" s="59" t="s">
        <v>258</v>
      </c>
      <c r="C53" s="60" t="s">
        <v>286</v>
      </c>
      <c r="D53" s="60"/>
    </row>
    <row r="54" spans="2:4" x14ac:dyDescent="0.3">
      <c r="B54" s="55" t="s">
        <v>259</v>
      </c>
      <c r="C54" s="55" t="s">
        <v>287</v>
      </c>
      <c r="D54" s="55"/>
    </row>
    <row r="55" spans="2:4" x14ac:dyDescent="0.3">
      <c r="B55" s="59"/>
      <c r="D55" s="50">
        <v>3</v>
      </c>
    </row>
    <row r="56" spans="2:4" x14ac:dyDescent="0.3">
      <c r="C56" s="61"/>
      <c r="D56" s="61"/>
    </row>
    <row r="57" spans="2:4" x14ac:dyDescent="0.3">
      <c r="C57" s="61"/>
      <c r="D57" s="61"/>
    </row>
    <row r="58" spans="2:4" x14ac:dyDescent="0.3">
      <c r="C58" s="61"/>
      <c r="D58" s="61"/>
    </row>
    <row r="59" spans="2:4" x14ac:dyDescent="0.3">
      <c r="C59" s="61"/>
      <c r="D59" s="61"/>
    </row>
    <row r="60" spans="2:4" x14ac:dyDescent="0.3">
      <c r="C60" s="61"/>
      <c r="D60" s="61"/>
    </row>
    <row r="61" spans="2:4" x14ac:dyDescent="0.3">
      <c r="C61" s="61"/>
      <c r="D61" s="61"/>
    </row>
    <row r="62" spans="2:4" x14ac:dyDescent="0.3">
      <c r="C62" s="61"/>
      <c r="D62" s="61"/>
    </row>
    <row r="63" spans="2:4" x14ac:dyDescent="0.3">
      <c r="C63" s="61"/>
      <c r="D63" s="61"/>
    </row>
    <row r="64" spans="2:4" x14ac:dyDescent="0.3">
      <c r="C64" s="61"/>
      <c r="D64" s="61"/>
    </row>
    <row r="65" spans="3:4" x14ac:dyDescent="0.3">
      <c r="C65" s="61"/>
      <c r="D65" s="61"/>
    </row>
    <row r="66" spans="3:4" x14ac:dyDescent="0.3">
      <c r="C66" s="61"/>
      <c r="D66" s="61"/>
    </row>
    <row r="67" spans="3:4" x14ac:dyDescent="0.3">
      <c r="C67" s="61"/>
      <c r="D67" s="61"/>
    </row>
    <row r="68" spans="3:4" x14ac:dyDescent="0.3">
      <c r="C68" s="61"/>
      <c r="D68" s="61"/>
    </row>
    <row r="69" spans="3:4" x14ac:dyDescent="0.3">
      <c r="C69" s="61"/>
      <c r="D69" s="61"/>
    </row>
    <row r="70" spans="3:4" x14ac:dyDescent="0.3">
      <c r="C70" s="61"/>
      <c r="D70" s="6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69" orientation="portrait" r:id="rId1"/>
  <ignoredErrors>
    <ignoredError sqref="C5:D5" numberStoredAsText="1"/>
    <ignoredError sqref="C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11" t="s">
        <v>0</v>
      </c>
      <c r="C1" s="111"/>
      <c r="D1" s="111"/>
      <c r="E1" s="111"/>
      <c r="F1" s="111"/>
    </row>
    <row r="2" spans="2:12" x14ac:dyDescent="0.3">
      <c r="B2" s="111" t="s">
        <v>11</v>
      </c>
      <c r="C2" s="111"/>
      <c r="D2" s="111"/>
      <c r="E2" s="111"/>
      <c r="F2" s="111"/>
    </row>
    <row r="3" spans="2:12" x14ac:dyDescent="0.3">
      <c r="B3" s="111" t="str">
        <f>FECHA!B8</f>
        <v>Al 31 DE ENERO 2023</v>
      </c>
      <c r="C3" s="111"/>
      <c r="D3" s="111"/>
      <c r="E3" s="111"/>
      <c r="F3" s="111"/>
    </row>
    <row r="4" spans="2:12" x14ac:dyDescent="0.3">
      <c r="B4" s="111" t="s">
        <v>12</v>
      </c>
      <c r="C4" s="111"/>
      <c r="D4" s="111"/>
      <c r="E4" s="111"/>
      <c r="F4" s="111"/>
    </row>
    <row r="5" spans="2:12" x14ac:dyDescent="0.3">
      <c r="B5" s="112" t="s">
        <v>13</v>
      </c>
      <c r="C5" s="113" t="s">
        <v>14</v>
      </c>
      <c r="D5" s="113"/>
      <c r="E5" s="113" t="s">
        <v>15</v>
      </c>
      <c r="F5" s="113"/>
    </row>
    <row r="6" spans="2:12" x14ac:dyDescent="0.3">
      <c r="B6" s="112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11" t="s">
        <v>0</v>
      </c>
      <c r="C57" s="111"/>
      <c r="D57" s="111"/>
      <c r="E57" s="111"/>
      <c r="F57" s="111"/>
    </row>
    <row r="58" spans="2:12" x14ac:dyDescent="0.3">
      <c r="B58" s="111" t="s">
        <v>11</v>
      </c>
      <c r="C58" s="111"/>
      <c r="D58" s="111"/>
      <c r="E58" s="111"/>
      <c r="F58" s="111"/>
    </row>
    <row r="59" spans="2:12" x14ac:dyDescent="0.3">
      <c r="B59" s="111" t="str">
        <f>B3</f>
        <v>Al 31 DE ENERO 2023</v>
      </c>
      <c r="C59" s="111"/>
      <c r="D59" s="111"/>
      <c r="E59" s="111"/>
      <c r="F59" s="111"/>
    </row>
    <row r="60" spans="2:12" x14ac:dyDescent="0.3">
      <c r="B60" s="111" t="s">
        <v>12</v>
      </c>
      <c r="C60" s="111"/>
      <c r="D60" s="111"/>
      <c r="E60" s="111"/>
      <c r="F60" s="111"/>
    </row>
    <row r="61" spans="2:12" x14ac:dyDescent="0.3">
      <c r="B61" s="18"/>
      <c r="C61" s="113" t="s">
        <v>14</v>
      </c>
      <c r="D61" s="113"/>
      <c r="E61" s="113" t="s">
        <v>15</v>
      </c>
      <c r="F61" s="113"/>
    </row>
    <row r="62" spans="2:12" x14ac:dyDescent="0.3">
      <c r="B62" s="19" t="s">
        <v>1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2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11" t="s">
        <v>0</v>
      </c>
      <c r="C114" s="111"/>
      <c r="D114" s="111"/>
      <c r="E114" s="111"/>
      <c r="F114" s="111"/>
    </row>
    <row r="115" spans="2:9" x14ac:dyDescent="0.3">
      <c r="B115" s="111" t="s">
        <v>11</v>
      </c>
      <c r="C115" s="111"/>
      <c r="D115" s="111"/>
      <c r="E115" s="111"/>
      <c r="F115" s="111"/>
    </row>
    <row r="116" spans="2:9" x14ac:dyDescent="0.3">
      <c r="B116" s="111" t="str">
        <f>B3</f>
        <v>Al 31 DE ENERO 2023</v>
      </c>
      <c r="C116" s="111"/>
      <c r="D116" s="111"/>
      <c r="E116" s="111"/>
      <c r="F116" s="111"/>
    </row>
    <row r="117" spans="2:9" x14ac:dyDescent="0.3">
      <c r="B117" s="111" t="s">
        <v>12</v>
      </c>
      <c r="C117" s="111"/>
      <c r="D117" s="111"/>
      <c r="E117" s="111"/>
      <c r="F117" s="111"/>
    </row>
    <row r="118" spans="2:9" x14ac:dyDescent="0.3">
      <c r="B118" s="18"/>
      <c r="C118" s="113" t="s">
        <v>14</v>
      </c>
      <c r="D118" s="113"/>
      <c r="E118" s="113" t="s">
        <v>15</v>
      </c>
      <c r="F118" s="113"/>
    </row>
    <row r="119" spans="2:9" x14ac:dyDescent="0.3">
      <c r="B119" s="27" t="s">
        <v>1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11" t="s">
        <v>0</v>
      </c>
      <c r="C171" s="111"/>
      <c r="D171" s="111"/>
      <c r="E171" s="111"/>
      <c r="F171" s="111"/>
    </row>
    <row r="172" spans="2:9" x14ac:dyDescent="0.3">
      <c r="B172" s="111" t="s">
        <v>11</v>
      </c>
      <c r="C172" s="111"/>
      <c r="D172" s="111"/>
      <c r="E172" s="111"/>
      <c r="F172" s="111"/>
    </row>
    <row r="173" spans="2:9" x14ac:dyDescent="0.3">
      <c r="B173" s="111" t="str">
        <f>B3</f>
        <v>Al 31 DE ENERO 2023</v>
      </c>
      <c r="C173" s="111"/>
      <c r="D173" s="111"/>
      <c r="E173" s="111"/>
      <c r="F173" s="111"/>
    </row>
    <row r="174" spans="2:9" x14ac:dyDescent="0.3">
      <c r="B174" s="111" t="s">
        <v>12</v>
      </c>
      <c r="C174" s="111"/>
      <c r="D174" s="111"/>
      <c r="E174" s="111"/>
      <c r="F174" s="111"/>
    </row>
    <row r="175" spans="2:9" x14ac:dyDescent="0.3">
      <c r="B175" s="28"/>
      <c r="C175" s="113" t="s">
        <v>14</v>
      </c>
      <c r="D175" s="113"/>
      <c r="E175" s="113" t="s">
        <v>15</v>
      </c>
      <c r="F175" s="113"/>
    </row>
    <row r="176" spans="2:9" x14ac:dyDescent="0.3">
      <c r="B176" s="27" t="s">
        <v>1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3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4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5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6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8" sqref="M18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72" t="s">
        <v>288</v>
      </c>
      <c r="B1" s="89" t="s">
        <v>321</v>
      </c>
      <c r="C1" s="64"/>
      <c r="D1" s="69" t="s">
        <v>256</v>
      </c>
      <c r="E1" s="70">
        <v>8</v>
      </c>
      <c r="F1" s="64"/>
      <c r="G1" s="89" t="s">
        <v>309</v>
      </c>
      <c r="H1" s="64"/>
      <c r="I1" s="89" t="s">
        <v>310</v>
      </c>
      <c r="J1" s="64"/>
      <c r="K1" s="89" t="s">
        <v>311</v>
      </c>
      <c r="L1" s="64"/>
      <c r="M1" s="89"/>
      <c r="N1" s="89"/>
      <c r="O1" s="93"/>
      <c r="P1" s="93"/>
      <c r="Q1" s="89"/>
      <c r="R1" s="93"/>
      <c r="S1" s="114" t="s">
        <v>296</v>
      </c>
      <c r="U1" s="84" t="s">
        <v>292</v>
      </c>
    </row>
    <row r="2" spans="1:21" x14ac:dyDescent="0.25">
      <c r="A2" s="73" t="s">
        <v>289</v>
      </c>
      <c r="B2" s="89" t="s">
        <v>321</v>
      </c>
      <c r="C2" s="64"/>
      <c r="D2" s="117" t="s">
        <v>257</v>
      </c>
      <c r="E2" s="118"/>
      <c r="F2" s="64"/>
      <c r="G2" s="89" t="s">
        <v>309</v>
      </c>
      <c r="H2" s="64"/>
      <c r="I2" s="89" t="s">
        <v>310</v>
      </c>
      <c r="J2" s="64"/>
      <c r="K2" s="89" t="s">
        <v>311</v>
      </c>
      <c r="L2" s="64"/>
      <c r="M2" s="89"/>
      <c r="N2" s="89"/>
      <c r="O2" s="89"/>
      <c r="P2" s="89"/>
      <c r="Q2" s="89"/>
      <c r="R2" s="89"/>
      <c r="S2" s="115"/>
      <c r="U2" s="85" t="s">
        <v>292</v>
      </c>
    </row>
    <row r="3" spans="1:21" ht="16.5" thickBot="1" x14ac:dyDescent="0.3">
      <c r="A3" s="73" t="s">
        <v>290</v>
      </c>
      <c r="B3" s="89" t="s">
        <v>321</v>
      </c>
      <c r="C3" s="64"/>
      <c r="D3" s="119"/>
      <c r="E3" s="120"/>
      <c r="F3" s="64"/>
      <c r="G3" s="89" t="s">
        <v>309</v>
      </c>
      <c r="H3" s="64"/>
      <c r="I3" s="89" t="s">
        <v>310</v>
      </c>
      <c r="J3" s="64"/>
      <c r="K3" s="89" t="s">
        <v>311</v>
      </c>
      <c r="L3" s="64"/>
      <c r="M3" s="89"/>
      <c r="N3" s="89"/>
      <c r="O3" s="89"/>
      <c r="P3" s="89"/>
      <c r="Q3" s="89"/>
      <c r="R3" s="89"/>
      <c r="S3" s="115"/>
      <c r="U3" s="85" t="s">
        <v>292</v>
      </c>
    </row>
    <row r="4" spans="1:21" x14ac:dyDescent="0.25">
      <c r="A4" s="73" t="s">
        <v>291</v>
      </c>
      <c r="B4" s="89" t="s">
        <v>321</v>
      </c>
      <c r="C4" s="64"/>
      <c r="D4" s="64"/>
      <c r="E4" s="64"/>
      <c r="F4" s="64"/>
      <c r="G4" s="89" t="s">
        <v>312</v>
      </c>
      <c r="H4" s="64"/>
      <c r="I4" s="89" t="s">
        <v>313</v>
      </c>
      <c r="J4" s="64"/>
      <c r="K4" s="89" t="s">
        <v>314</v>
      </c>
      <c r="L4" s="64"/>
      <c r="M4" s="89"/>
      <c r="N4" s="89"/>
      <c r="O4" s="89"/>
      <c r="P4" s="89"/>
      <c r="Q4" s="89"/>
      <c r="R4" s="89"/>
      <c r="S4" s="115"/>
      <c r="U4" s="85" t="s">
        <v>292</v>
      </c>
    </row>
    <row r="5" spans="1:21" ht="16.5" thickBot="1" x14ac:dyDescent="0.3">
      <c r="A5" s="74" t="s">
        <v>10</v>
      </c>
      <c r="B5" s="90" t="s">
        <v>322</v>
      </c>
      <c r="C5" s="65"/>
      <c r="D5" s="65"/>
      <c r="E5" s="65"/>
      <c r="F5" s="65"/>
      <c r="G5" s="90" t="s">
        <v>312</v>
      </c>
      <c r="H5" s="65"/>
      <c r="I5" s="90" t="s">
        <v>313</v>
      </c>
      <c r="J5" s="65"/>
      <c r="K5" s="90" t="s">
        <v>314</v>
      </c>
      <c r="L5" s="65"/>
      <c r="M5" s="90"/>
      <c r="N5" s="90"/>
      <c r="O5" s="90"/>
      <c r="P5" s="90"/>
      <c r="Q5" s="90"/>
      <c r="R5" s="90"/>
      <c r="S5" s="116"/>
      <c r="U5" s="86" t="s">
        <v>292</v>
      </c>
    </row>
    <row r="6" spans="1:21" x14ac:dyDescent="0.25">
      <c r="A6" s="96" t="s">
        <v>20</v>
      </c>
      <c r="B6" s="97" t="s">
        <v>321</v>
      </c>
      <c r="C6" s="66"/>
      <c r="D6" s="66"/>
      <c r="E6" s="66"/>
      <c r="F6" s="66"/>
      <c r="G6" s="91" t="s">
        <v>309</v>
      </c>
      <c r="H6" s="66"/>
      <c r="I6" s="91" t="s">
        <v>310</v>
      </c>
      <c r="J6" s="66"/>
      <c r="K6" s="91" t="s">
        <v>311</v>
      </c>
      <c r="L6" s="66"/>
      <c r="M6" s="91"/>
      <c r="N6" s="91"/>
      <c r="O6" s="91"/>
      <c r="P6" s="91"/>
      <c r="Q6" s="91"/>
      <c r="R6" s="91"/>
      <c r="U6" s="87" t="s">
        <v>292</v>
      </c>
    </row>
    <row r="7" spans="1:21" x14ac:dyDescent="0.25">
      <c r="A7" s="98" t="s">
        <v>21</v>
      </c>
      <c r="B7" s="97" t="s">
        <v>321</v>
      </c>
      <c r="C7" s="66"/>
      <c r="D7" s="66"/>
      <c r="E7" s="66"/>
      <c r="F7" s="66"/>
      <c r="G7" s="91" t="s">
        <v>309</v>
      </c>
      <c r="H7" s="66"/>
      <c r="I7" s="91" t="s">
        <v>310</v>
      </c>
      <c r="J7" s="66"/>
      <c r="K7" s="91" t="s">
        <v>311</v>
      </c>
      <c r="L7" s="66"/>
      <c r="M7" s="91"/>
      <c r="N7" s="91"/>
      <c r="O7" s="91"/>
      <c r="P7" s="91"/>
      <c r="Q7" s="91"/>
      <c r="R7" s="91"/>
      <c r="U7" s="87" t="s">
        <v>294</v>
      </c>
    </row>
    <row r="8" spans="1:21" x14ac:dyDescent="0.25">
      <c r="A8" s="98" t="s">
        <v>22</v>
      </c>
      <c r="B8" s="97" t="s">
        <v>316</v>
      </c>
      <c r="C8" s="66"/>
      <c r="D8" s="66"/>
      <c r="E8" s="66"/>
      <c r="F8" s="66"/>
      <c r="G8" s="91" t="s">
        <v>312</v>
      </c>
      <c r="H8" s="66"/>
      <c r="I8" s="91" t="s">
        <v>313</v>
      </c>
      <c r="J8" s="66"/>
      <c r="K8" s="91" t="s">
        <v>314</v>
      </c>
      <c r="L8" s="66"/>
      <c r="M8" s="91"/>
      <c r="N8" s="91"/>
      <c r="O8" s="91"/>
      <c r="P8" s="91"/>
      <c r="Q8" s="91"/>
      <c r="R8" s="91"/>
      <c r="U8" s="87" t="s">
        <v>295</v>
      </c>
    </row>
    <row r="9" spans="1:21" x14ac:dyDescent="0.25">
      <c r="A9" s="77">
        <v>20</v>
      </c>
      <c r="B9" s="92" t="s">
        <v>319</v>
      </c>
      <c r="C9" s="67"/>
      <c r="D9" s="67"/>
      <c r="E9" s="67"/>
      <c r="F9" s="67"/>
      <c r="G9" s="92" t="s">
        <v>312</v>
      </c>
      <c r="H9" s="67"/>
      <c r="I9" s="92" t="s">
        <v>313</v>
      </c>
      <c r="J9" s="67"/>
      <c r="K9" s="92" t="s">
        <v>314</v>
      </c>
      <c r="L9" s="67"/>
      <c r="M9" s="92"/>
      <c r="N9" s="92"/>
      <c r="O9" s="92"/>
      <c r="P9" s="92"/>
      <c r="Q9" s="92"/>
      <c r="R9" s="92"/>
      <c r="U9" s="87" t="s">
        <v>292</v>
      </c>
    </row>
    <row r="10" spans="1:21" x14ac:dyDescent="0.25">
      <c r="A10" s="77">
        <v>21</v>
      </c>
      <c r="B10" s="92" t="s">
        <v>319</v>
      </c>
      <c r="C10" s="67"/>
      <c r="D10" s="67"/>
      <c r="E10" s="67"/>
      <c r="F10" s="67"/>
      <c r="G10" s="92" t="s">
        <v>312</v>
      </c>
      <c r="H10" s="67"/>
      <c r="I10" s="92" t="s">
        <v>313</v>
      </c>
      <c r="J10" s="67"/>
      <c r="K10" s="92" t="s">
        <v>314</v>
      </c>
      <c r="L10" s="67"/>
      <c r="M10" s="92"/>
      <c r="N10" s="92"/>
      <c r="O10" s="92"/>
      <c r="P10" s="92"/>
      <c r="Q10" s="92"/>
      <c r="R10" s="92"/>
      <c r="U10" s="87" t="s">
        <v>292</v>
      </c>
    </row>
    <row r="11" spans="1:21" x14ac:dyDescent="0.25">
      <c r="A11" s="77">
        <v>22</v>
      </c>
      <c r="B11" s="92" t="s">
        <v>319</v>
      </c>
      <c r="C11" s="67"/>
      <c r="D11" s="67"/>
      <c r="E11" s="67"/>
      <c r="F11" s="67"/>
      <c r="G11" s="92" t="s">
        <v>312</v>
      </c>
      <c r="H11" s="67"/>
      <c r="I11" s="92" t="s">
        <v>313</v>
      </c>
      <c r="J11" s="67"/>
      <c r="K11" s="92" t="s">
        <v>314</v>
      </c>
      <c r="L11" s="67"/>
      <c r="M11" s="92"/>
      <c r="N11" s="92"/>
      <c r="O11" s="92"/>
      <c r="P11" s="92"/>
      <c r="Q11" s="92"/>
      <c r="R11" s="92"/>
      <c r="U11" s="87" t="s">
        <v>292</v>
      </c>
    </row>
    <row r="12" spans="1:21" x14ac:dyDescent="0.25">
      <c r="A12" s="77">
        <v>23</v>
      </c>
      <c r="B12" s="92" t="s">
        <v>319</v>
      </c>
      <c r="C12" s="67"/>
      <c r="D12" s="67"/>
      <c r="E12" s="67"/>
      <c r="F12" s="67"/>
      <c r="G12" s="92" t="s">
        <v>312</v>
      </c>
      <c r="H12" s="67"/>
      <c r="I12" s="92" t="s">
        <v>313</v>
      </c>
      <c r="J12" s="67"/>
      <c r="K12" s="92" t="s">
        <v>314</v>
      </c>
      <c r="L12" s="67"/>
      <c r="M12" s="92"/>
      <c r="N12" s="92"/>
      <c r="O12" s="92"/>
      <c r="P12" s="92"/>
      <c r="Q12" s="92"/>
      <c r="R12" s="92"/>
      <c r="U12" s="87" t="s">
        <v>292</v>
      </c>
    </row>
    <row r="13" spans="1:21" x14ac:dyDescent="0.25">
      <c r="A13" s="78">
        <v>24</v>
      </c>
      <c r="B13" s="88" t="s">
        <v>320</v>
      </c>
      <c r="C13" s="68"/>
      <c r="D13" s="68"/>
      <c r="E13" s="68"/>
      <c r="F13" s="68"/>
      <c r="G13" s="88" t="s">
        <v>312</v>
      </c>
      <c r="H13" s="68"/>
      <c r="I13" s="88" t="s">
        <v>313</v>
      </c>
      <c r="J13" s="68"/>
      <c r="K13" s="88" t="s">
        <v>314</v>
      </c>
      <c r="L13" s="68"/>
      <c r="M13" s="88"/>
      <c r="N13" s="88"/>
      <c r="O13" s="88"/>
      <c r="P13" s="88"/>
      <c r="Q13" s="88"/>
      <c r="R13" s="88"/>
      <c r="U13" s="87" t="s">
        <v>292</v>
      </c>
    </row>
    <row r="14" spans="1:21" x14ac:dyDescent="0.25">
      <c r="A14" s="78">
        <v>25</v>
      </c>
      <c r="B14" s="88" t="s">
        <v>320</v>
      </c>
      <c r="C14" s="68"/>
      <c r="D14" s="68"/>
      <c r="E14" s="68"/>
      <c r="F14" s="68"/>
      <c r="G14" s="88" t="s">
        <v>312</v>
      </c>
      <c r="H14" s="68"/>
      <c r="I14" s="88" t="s">
        <v>313</v>
      </c>
      <c r="J14" s="68"/>
      <c r="K14" s="88" t="s">
        <v>314</v>
      </c>
      <c r="L14" s="68"/>
      <c r="M14" s="88"/>
      <c r="N14" s="88"/>
      <c r="O14" s="88"/>
      <c r="P14" s="88"/>
      <c r="Q14" s="88"/>
      <c r="R14" s="88"/>
      <c r="U14" s="87" t="s">
        <v>292</v>
      </c>
    </row>
    <row r="15" spans="1:21" x14ac:dyDescent="0.25">
      <c r="A15" s="78">
        <v>26</v>
      </c>
      <c r="B15" s="88" t="s">
        <v>320</v>
      </c>
      <c r="C15" s="68"/>
      <c r="D15" s="68"/>
      <c r="E15" s="68"/>
      <c r="F15" s="68"/>
      <c r="G15" s="88" t="s">
        <v>312</v>
      </c>
      <c r="H15" s="68"/>
      <c r="I15" s="88" t="s">
        <v>313</v>
      </c>
      <c r="J15" s="68"/>
      <c r="K15" s="88" t="s">
        <v>314</v>
      </c>
      <c r="L15" s="68"/>
      <c r="M15" s="88"/>
      <c r="N15" s="88"/>
      <c r="O15" s="88"/>
      <c r="P15" s="88"/>
      <c r="Q15" s="88"/>
      <c r="R15" s="88"/>
      <c r="U15" s="87" t="s">
        <v>292</v>
      </c>
    </row>
    <row r="16" spans="1:21" x14ac:dyDescent="0.25">
      <c r="A16" s="98">
        <v>27</v>
      </c>
      <c r="B16" s="97" t="s">
        <v>320</v>
      </c>
      <c r="C16" s="66"/>
      <c r="D16" s="66"/>
      <c r="E16" s="66"/>
      <c r="F16" s="66"/>
      <c r="G16" s="91" t="s">
        <v>312</v>
      </c>
      <c r="H16" s="66"/>
      <c r="I16" s="91" t="s">
        <v>313</v>
      </c>
      <c r="J16" s="66"/>
      <c r="K16" s="91" t="s">
        <v>314</v>
      </c>
      <c r="L16" s="66"/>
      <c r="M16" s="91"/>
      <c r="N16" s="91"/>
      <c r="O16" s="91"/>
      <c r="P16" s="91"/>
      <c r="Q16" s="91"/>
      <c r="R16" s="91"/>
      <c r="U16" s="87" t="s">
        <v>292</v>
      </c>
    </row>
    <row r="17" spans="1:21" x14ac:dyDescent="0.25">
      <c r="A17" s="78">
        <v>28</v>
      </c>
      <c r="B17" s="78" t="s">
        <v>318</v>
      </c>
      <c r="C17" s="68"/>
      <c r="D17" s="68"/>
      <c r="E17" s="68"/>
      <c r="F17" s="68"/>
      <c r="G17" s="88" t="s">
        <v>312</v>
      </c>
      <c r="H17" s="68"/>
      <c r="I17" s="88" t="s">
        <v>313</v>
      </c>
      <c r="J17" s="68"/>
      <c r="K17" s="88" t="s">
        <v>314</v>
      </c>
      <c r="L17" s="68"/>
      <c r="M17" s="88"/>
      <c r="N17" s="88"/>
      <c r="O17" s="88"/>
      <c r="P17" s="88"/>
      <c r="Q17" s="88"/>
      <c r="R17" s="88"/>
      <c r="U17" s="87" t="s">
        <v>292</v>
      </c>
    </row>
    <row r="18" spans="1:21" x14ac:dyDescent="0.25">
      <c r="A18" s="78">
        <v>29</v>
      </c>
      <c r="B18" s="78" t="s">
        <v>318</v>
      </c>
      <c r="C18" s="68"/>
      <c r="D18" s="68"/>
      <c r="E18" s="68"/>
      <c r="F18" s="68"/>
      <c r="G18" s="88" t="s">
        <v>312</v>
      </c>
      <c r="H18" s="68"/>
      <c r="I18" s="88" t="s">
        <v>313</v>
      </c>
      <c r="J18" s="68"/>
      <c r="K18" s="88" t="s">
        <v>314</v>
      </c>
      <c r="L18" s="68"/>
      <c r="M18" s="88"/>
      <c r="N18" s="88"/>
      <c r="O18" s="88"/>
      <c r="P18" s="88"/>
      <c r="Q18" s="88"/>
      <c r="R18" s="88"/>
      <c r="U18" s="87" t="s">
        <v>292</v>
      </c>
    </row>
    <row r="19" spans="1:21" x14ac:dyDescent="0.25">
      <c r="A19" s="98">
        <v>30</v>
      </c>
      <c r="B19" s="97" t="s">
        <v>320</v>
      </c>
      <c r="C19" s="66"/>
      <c r="D19" s="66"/>
      <c r="E19" s="66"/>
      <c r="F19" s="66"/>
      <c r="G19" s="91" t="s">
        <v>309</v>
      </c>
      <c r="H19" s="66"/>
      <c r="I19" s="91" t="s">
        <v>310</v>
      </c>
      <c r="J19" s="66"/>
      <c r="K19" s="91" t="s">
        <v>311</v>
      </c>
      <c r="L19" s="66"/>
      <c r="M19" s="91"/>
      <c r="N19" s="91"/>
      <c r="O19" s="91"/>
      <c r="P19" s="91"/>
      <c r="Q19" s="91"/>
      <c r="R19" s="91"/>
      <c r="U19" s="87" t="s">
        <v>293</v>
      </c>
    </row>
    <row r="20" spans="1:21" x14ac:dyDescent="0.25">
      <c r="O20" s="63"/>
      <c r="P20" s="63"/>
      <c r="Q20" s="63"/>
      <c r="R20" s="63"/>
    </row>
    <row r="22" spans="1:21" x14ac:dyDescent="0.25">
      <c r="M22" s="83" t="s">
        <v>297</v>
      </c>
    </row>
    <row r="23" spans="1:21" x14ac:dyDescent="0.25">
      <c r="M23" s="79" t="s">
        <v>298</v>
      </c>
    </row>
    <row r="24" spans="1:21" x14ac:dyDescent="0.25">
      <c r="M24" s="80" t="s">
        <v>299</v>
      </c>
    </row>
    <row r="25" spans="1:21" x14ac:dyDescent="0.25">
      <c r="M25" s="81" t="s">
        <v>301</v>
      </c>
    </row>
    <row r="26" spans="1:21" x14ac:dyDescent="0.25">
      <c r="M26" s="82" t="s">
        <v>300</v>
      </c>
    </row>
  </sheetData>
  <mergeCells count="2">
    <mergeCell ref="S1:S5"/>
    <mergeCell ref="D2:E3"/>
  </mergeCells>
  <phoneticPr fontId="29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72" t="s">
        <v>288</v>
      </c>
      <c r="B1" s="89" t="s">
        <v>306</v>
      </c>
      <c r="C1" s="64"/>
      <c r="D1" s="64"/>
      <c r="E1" s="64"/>
      <c r="F1" s="64"/>
      <c r="G1" s="89" t="s">
        <v>302</v>
      </c>
      <c r="H1" s="89"/>
      <c r="I1" s="93" t="s">
        <v>303</v>
      </c>
      <c r="J1" s="93"/>
      <c r="K1" s="89" t="s">
        <v>304</v>
      </c>
      <c r="L1" s="93"/>
      <c r="M1" s="114" t="s">
        <v>296</v>
      </c>
      <c r="O1" s="69" t="s">
        <v>256</v>
      </c>
      <c r="P1" s="70">
        <v>1</v>
      </c>
      <c r="R1" s="84" t="s">
        <v>292</v>
      </c>
    </row>
    <row r="2" spans="1:18" ht="19.5" customHeight="1" x14ac:dyDescent="0.25">
      <c r="A2" s="73" t="s">
        <v>289</v>
      </c>
      <c r="B2" s="89" t="s">
        <v>306</v>
      </c>
      <c r="C2" s="64"/>
      <c r="D2" s="64"/>
      <c r="E2" s="64"/>
      <c r="F2" s="64"/>
      <c r="G2" s="89" t="s">
        <v>302</v>
      </c>
      <c r="H2" s="89"/>
      <c r="I2" s="89" t="s">
        <v>303</v>
      </c>
      <c r="J2" s="89"/>
      <c r="K2" s="89" t="s">
        <v>304</v>
      </c>
      <c r="L2" s="89"/>
      <c r="M2" s="115"/>
      <c r="O2" s="117" t="s">
        <v>257</v>
      </c>
      <c r="P2" s="118"/>
      <c r="R2" s="85" t="s">
        <v>292</v>
      </c>
    </row>
    <row r="3" spans="1:18" ht="19.5" customHeight="1" thickBot="1" x14ac:dyDescent="0.3">
      <c r="A3" s="73" t="s">
        <v>290</v>
      </c>
      <c r="B3" s="89" t="s">
        <v>306</v>
      </c>
      <c r="C3" s="64"/>
      <c r="D3" s="64"/>
      <c r="E3" s="64"/>
      <c r="F3" s="64"/>
      <c r="G3" s="89" t="s">
        <v>302</v>
      </c>
      <c r="H3" s="89"/>
      <c r="I3" s="89" t="s">
        <v>303</v>
      </c>
      <c r="J3" s="89"/>
      <c r="K3" s="89" t="s">
        <v>304</v>
      </c>
      <c r="L3" s="89"/>
      <c r="M3" s="115"/>
      <c r="O3" s="119"/>
      <c r="P3" s="120"/>
      <c r="R3" s="85" t="s">
        <v>292</v>
      </c>
    </row>
    <row r="4" spans="1:18" ht="19.5" customHeight="1" x14ac:dyDescent="0.25">
      <c r="A4" s="73" t="s">
        <v>291</v>
      </c>
      <c r="B4" s="89" t="s">
        <v>305</v>
      </c>
      <c r="C4" s="64"/>
      <c r="D4" s="64"/>
      <c r="E4" s="64"/>
      <c r="F4" s="64"/>
      <c r="G4" s="89" t="s">
        <v>302</v>
      </c>
      <c r="H4" s="89"/>
      <c r="I4" s="89" t="s">
        <v>303</v>
      </c>
      <c r="J4" s="89"/>
      <c r="K4" s="89" t="s">
        <v>304</v>
      </c>
      <c r="L4" s="89"/>
      <c r="M4" s="115"/>
      <c r="R4" s="85" t="s">
        <v>292</v>
      </c>
    </row>
    <row r="5" spans="1:18" ht="19.5" customHeight="1" thickBot="1" x14ac:dyDescent="0.3">
      <c r="A5" s="74" t="s">
        <v>10</v>
      </c>
      <c r="B5" s="90" t="s">
        <v>305</v>
      </c>
      <c r="C5" s="65"/>
      <c r="D5" s="65"/>
      <c r="E5" s="65"/>
      <c r="F5" s="65"/>
      <c r="G5" s="90" t="s">
        <v>302</v>
      </c>
      <c r="H5" s="90"/>
      <c r="I5" s="90" t="s">
        <v>303</v>
      </c>
      <c r="J5" s="90"/>
      <c r="K5" s="90" t="s">
        <v>304</v>
      </c>
      <c r="L5" s="90"/>
      <c r="M5" s="116"/>
      <c r="R5" s="86" t="s">
        <v>292</v>
      </c>
    </row>
    <row r="6" spans="1:18" ht="19.5" customHeight="1" x14ac:dyDescent="0.25">
      <c r="A6" s="75" t="s">
        <v>20</v>
      </c>
      <c r="B6" s="91" t="s">
        <v>306</v>
      </c>
      <c r="C6" s="66"/>
      <c r="D6" s="66"/>
      <c r="E6" s="66"/>
      <c r="F6" s="66"/>
      <c r="G6" s="91" t="s">
        <v>302</v>
      </c>
      <c r="H6" s="91"/>
      <c r="I6" s="91" t="s">
        <v>303</v>
      </c>
      <c r="J6" s="91"/>
      <c r="K6" s="91" t="s">
        <v>304</v>
      </c>
      <c r="L6" s="91"/>
      <c r="R6" s="87" t="s">
        <v>292</v>
      </c>
    </row>
    <row r="7" spans="1:18" ht="19.5" customHeight="1" x14ac:dyDescent="0.25">
      <c r="A7" s="76" t="s">
        <v>21</v>
      </c>
      <c r="B7" s="91" t="s">
        <v>306</v>
      </c>
      <c r="C7" s="66"/>
      <c r="D7" s="66"/>
      <c r="E7" s="66"/>
      <c r="F7" s="66"/>
      <c r="G7" s="91" t="s">
        <v>302</v>
      </c>
      <c r="H7" s="91"/>
      <c r="I7" s="91" t="s">
        <v>303</v>
      </c>
      <c r="J7" s="91"/>
      <c r="K7" s="91" t="s">
        <v>304</v>
      </c>
      <c r="L7" s="91"/>
      <c r="R7" s="87" t="s">
        <v>294</v>
      </c>
    </row>
    <row r="8" spans="1:18" ht="19.5" customHeight="1" x14ac:dyDescent="0.25">
      <c r="A8" s="76" t="s">
        <v>22</v>
      </c>
      <c r="B8" s="91" t="s">
        <v>305</v>
      </c>
      <c r="C8" s="66"/>
      <c r="D8" s="66"/>
      <c r="E8" s="66"/>
      <c r="F8" s="66"/>
      <c r="G8" s="91" t="s">
        <v>302</v>
      </c>
      <c r="H8" s="91"/>
      <c r="I8" s="91" t="s">
        <v>303</v>
      </c>
      <c r="J8" s="91"/>
      <c r="K8" s="91" t="s">
        <v>304</v>
      </c>
      <c r="L8" s="91"/>
      <c r="R8" s="87" t="s">
        <v>295</v>
      </c>
    </row>
    <row r="9" spans="1:18" ht="19.5" customHeight="1" x14ac:dyDescent="0.25">
      <c r="A9" s="77">
        <v>20</v>
      </c>
      <c r="B9" s="92" t="s">
        <v>305</v>
      </c>
      <c r="C9" s="67"/>
      <c r="D9" s="67"/>
      <c r="E9" s="67"/>
      <c r="F9" s="67"/>
      <c r="G9" s="92" t="s">
        <v>302</v>
      </c>
      <c r="H9" s="92"/>
      <c r="I9" s="92" t="s">
        <v>303</v>
      </c>
      <c r="J9" s="92"/>
      <c r="K9" s="92" t="s">
        <v>304</v>
      </c>
      <c r="L9" s="92"/>
      <c r="R9" s="87" t="s">
        <v>292</v>
      </c>
    </row>
    <row r="10" spans="1:18" ht="19.5" customHeight="1" x14ac:dyDescent="0.25">
      <c r="A10" s="77">
        <v>21</v>
      </c>
      <c r="B10" s="92" t="s">
        <v>305</v>
      </c>
      <c r="C10" s="67"/>
      <c r="D10" s="67"/>
      <c r="E10" s="67"/>
      <c r="F10" s="67"/>
      <c r="G10" s="92" t="s">
        <v>302</v>
      </c>
      <c r="H10" s="92"/>
      <c r="I10" s="92" t="s">
        <v>303</v>
      </c>
      <c r="J10" s="92"/>
      <c r="K10" s="92" t="s">
        <v>304</v>
      </c>
      <c r="L10" s="92"/>
      <c r="R10" s="87" t="s">
        <v>292</v>
      </c>
    </row>
    <row r="11" spans="1:18" ht="19.5" customHeight="1" x14ac:dyDescent="0.25">
      <c r="A11" s="77">
        <v>22</v>
      </c>
      <c r="B11" s="92" t="s">
        <v>305</v>
      </c>
      <c r="C11" s="67"/>
      <c r="D11" s="67"/>
      <c r="E11" s="67"/>
      <c r="F11" s="67"/>
      <c r="G11" s="92" t="s">
        <v>302</v>
      </c>
      <c r="H11" s="92"/>
      <c r="I11" s="92" t="s">
        <v>303</v>
      </c>
      <c r="J11" s="92"/>
      <c r="K11" s="92" t="s">
        <v>304</v>
      </c>
      <c r="L11" s="92"/>
      <c r="R11" s="87" t="s">
        <v>292</v>
      </c>
    </row>
    <row r="12" spans="1:18" ht="19.5" customHeight="1" x14ac:dyDescent="0.25">
      <c r="A12" s="77">
        <v>23</v>
      </c>
      <c r="B12" s="92" t="s">
        <v>305</v>
      </c>
      <c r="C12" s="67"/>
      <c r="D12" s="67"/>
      <c r="E12" s="67"/>
      <c r="F12" s="67"/>
      <c r="G12" s="92" t="s">
        <v>302</v>
      </c>
      <c r="H12" s="92"/>
      <c r="I12" s="92" t="s">
        <v>303</v>
      </c>
      <c r="J12" s="92"/>
      <c r="K12" s="92" t="s">
        <v>304</v>
      </c>
      <c r="L12" s="92"/>
      <c r="R12" s="87" t="s">
        <v>292</v>
      </c>
    </row>
    <row r="13" spans="1:18" ht="19.5" customHeight="1" x14ac:dyDescent="0.25">
      <c r="A13" s="78">
        <v>24</v>
      </c>
      <c r="B13" s="88" t="s">
        <v>305</v>
      </c>
      <c r="C13" s="68"/>
      <c r="D13" s="68"/>
      <c r="E13" s="68"/>
      <c r="F13" s="68"/>
      <c r="G13" s="88" t="s">
        <v>302</v>
      </c>
      <c r="H13" s="88"/>
      <c r="I13" s="88" t="s">
        <v>303</v>
      </c>
      <c r="J13" s="88"/>
      <c r="K13" s="88" t="s">
        <v>304</v>
      </c>
      <c r="L13" s="88"/>
      <c r="R13" s="87" t="s">
        <v>292</v>
      </c>
    </row>
    <row r="14" spans="1:18" ht="19.5" customHeight="1" x14ac:dyDescent="0.25">
      <c r="A14" s="78">
        <v>25</v>
      </c>
      <c r="B14" s="88" t="s">
        <v>305</v>
      </c>
      <c r="C14" s="68"/>
      <c r="D14" s="68"/>
      <c r="E14" s="68"/>
      <c r="F14" s="68"/>
      <c r="G14" s="88" t="s">
        <v>302</v>
      </c>
      <c r="H14" s="88"/>
      <c r="I14" s="88" t="s">
        <v>303</v>
      </c>
      <c r="J14" s="88"/>
      <c r="K14" s="88" t="s">
        <v>304</v>
      </c>
      <c r="L14" s="88"/>
      <c r="R14" s="87" t="s">
        <v>292</v>
      </c>
    </row>
    <row r="15" spans="1:18" ht="19.5" customHeight="1" x14ac:dyDescent="0.25">
      <c r="A15" s="78">
        <v>26</v>
      </c>
      <c r="B15" s="88" t="s">
        <v>305</v>
      </c>
      <c r="C15" s="68"/>
      <c r="D15" s="68"/>
      <c r="E15" s="68"/>
      <c r="F15" s="68"/>
      <c r="G15" s="88" t="s">
        <v>302</v>
      </c>
      <c r="H15" s="88"/>
      <c r="I15" s="88" t="s">
        <v>303</v>
      </c>
      <c r="J15" s="88"/>
      <c r="K15" s="88" t="s">
        <v>304</v>
      </c>
      <c r="L15" s="88"/>
      <c r="R15" s="87" t="s">
        <v>292</v>
      </c>
    </row>
    <row r="16" spans="1:18" ht="19.5" customHeight="1" x14ac:dyDescent="0.25">
      <c r="A16" s="76">
        <v>27</v>
      </c>
      <c r="B16" s="91" t="s">
        <v>305</v>
      </c>
      <c r="C16" s="66"/>
      <c r="D16" s="66"/>
      <c r="E16" s="66"/>
      <c r="F16" s="66"/>
      <c r="G16" s="91" t="s">
        <v>302</v>
      </c>
      <c r="H16" s="91"/>
      <c r="I16" s="91" t="s">
        <v>303</v>
      </c>
      <c r="J16" s="91"/>
      <c r="K16" s="91" t="s">
        <v>304</v>
      </c>
      <c r="L16" s="91"/>
      <c r="R16" s="87" t="s">
        <v>292</v>
      </c>
    </row>
    <row r="17" spans="1:18" ht="19.5" customHeight="1" x14ac:dyDescent="0.25">
      <c r="A17" s="78">
        <v>28</v>
      </c>
      <c r="B17" s="88" t="s">
        <v>305</v>
      </c>
      <c r="C17" s="68"/>
      <c r="D17" s="68"/>
      <c r="E17" s="68"/>
      <c r="F17" s="68"/>
      <c r="G17" s="88" t="s">
        <v>302</v>
      </c>
      <c r="H17" s="88"/>
      <c r="I17" s="88" t="s">
        <v>303</v>
      </c>
      <c r="J17" s="88"/>
      <c r="K17" s="88" t="s">
        <v>304</v>
      </c>
      <c r="L17" s="88"/>
      <c r="R17" s="87" t="s">
        <v>292</v>
      </c>
    </row>
    <row r="18" spans="1:18" ht="19.5" customHeight="1" x14ac:dyDescent="0.25">
      <c r="A18" s="78">
        <v>29</v>
      </c>
      <c r="B18" s="88" t="s">
        <v>305</v>
      </c>
      <c r="C18" s="68"/>
      <c r="D18" s="68"/>
      <c r="E18" s="68"/>
      <c r="F18" s="68"/>
      <c r="G18" s="88" t="s">
        <v>302</v>
      </c>
      <c r="H18" s="88"/>
      <c r="I18" s="88" t="s">
        <v>303</v>
      </c>
      <c r="J18" s="88"/>
      <c r="K18" s="88" t="s">
        <v>304</v>
      </c>
      <c r="L18" s="88"/>
      <c r="R18" s="87" t="s">
        <v>292</v>
      </c>
    </row>
    <row r="19" spans="1:18" ht="19.5" customHeight="1" x14ac:dyDescent="0.25">
      <c r="A19" s="76">
        <v>30</v>
      </c>
      <c r="B19" s="91" t="s">
        <v>306</v>
      </c>
      <c r="C19" s="66"/>
      <c r="D19" s="66"/>
      <c r="E19" s="66"/>
      <c r="F19" s="66"/>
      <c r="G19" s="91" t="s">
        <v>302</v>
      </c>
      <c r="H19" s="91"/>
      <c r="I19" s="91" t="s">
        <v>303</v>
      </c>
      <c r="J19" s="91"/>
      <c r="K19" s="91" t="s">
        <v>304</v>
      </c>
      <c r="L19" s="91"/>
      <c r="R19" s="87" t="s">
        <v>293</v>
      </c>
    </row>
    <row r="20" spans="1:18" x14ac:dyDescent="0.25">
      <c r="I20" s="63"/>
      <c r="J20" s="63"/>
      <c r="K20" s="63"/>
      <c r="L20" s="63"/>
    </row>
    <row r="21" spans="1:18" x14ac:dyDescent="0.25">
      <c r="G21" s="83" t="s">
        <v>297</v>
      </c>
    </row>
    <row r="22" spans="1:18" x14ac:dyDescent="0.25">
      <c r="G22" s="79" t="s">
        <v>298</v>
      </c>
    </row>
    <row r="23" spans="1:18" x14ac:dyDescent="0.25">
      <c r="G23" s="80" t="s">
        <v>299</v>
      </c>
    </row>
    <row r="24" spans="1:18" x14ac:dyDescent="0.25">
      <c r="G24" s="81" t="s">
        <v>301</v>
      </c>
    </row>
    <row r="25" spans="1:18" x14ac:dyDescent="0.25">
      <c r="G25" s="82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RESULTADOS</vt:lpstr>
      <vt:lpstr>Hoja1</vt:lpstr>
      <vt:lpstr>FECHAS</vt:lpstr>
      <vt:lpstr>FECHA</vt:lpstr>
      <vt:lpstr>'ESTADO DE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2025-09-08T14:41:19Z</cp:lastPrinted>
  <dcterms:created xsi:type="dcterms:W3CDTF">2021-10-07T14:43:02Z</dcterms:created>
  <dcterms:modified xsi:type="dcterms:W3CDTF">2025-09-08T20:49:12Z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