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.perez\Desktop\"/>
    </mc:Choice>
  </mc:AlternateContent>
  <xr:revisionPtr revIDLastSave="0" documentId="8_{CB7F74CD-6E20-46BF-8322-0F1FBDBD687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5175" sheetId="1" state="hidden" r:id="rId1"/>
    <sheet name="ENERO-JUNIO 2025" sheetId="2" r:id="rId2"/>
    <sheet name="PORTADA METAS FISICAS F." sheetId="3" r:id="rId3"/>
  </sheets>
  <definedNames>
    <definedName name="_xlnm.Print_Area" localSheetId="1">'ENERO-JUNIO 2025'!$A$1:$AH$85</definedName>
    <definedName name="_xlnm.Print_Area" localSheetId="2">'PORTADA METAS FISICAS F.'!$A$1:$M$40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Z41" i="2" l="1"/>
  <c r="W41" i="2"/>
  <c r="W40" i="2"/>
  <c r="T34" i="2" l="1"/>
  <c r="W34" i="2" s="1"/>
  <c r="Z40" i="2" l="1"/>
  <c r="AH25" i="1" l="1"/>
</calcChain>
</file>

<file path=xl/sharedStrings.xml><?xml version="1.0" encoding="utf-8"?>
<sst xmlns="http://schemas.openxmlformats.org/spreadsheetml/2006/main" count="98" uniqueCount="81">
  <si>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</si>
  <si>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</si>
  <si>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</si>
  <si>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</si>
  <si>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</si>
  <si>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</si>
  <si>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</si>
  <si>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</si>
  <si>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</si>
  <si>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</si>
  <si>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</si>
  <si>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</si>
  <si>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</si>
  <si>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</si>
  <si>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</si>
  <si>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</si>
  <si>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</si>
  <si>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</si>
  <si>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</si>
  <si>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</si>
  <si>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</si>
  <si>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</si>
  <si>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</si>
  <si>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</si>
  <si>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</si>
  <si>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</si>
  <si>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</si>
  <si>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</si>
  <si>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</si>
  <si>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</si>
  <si>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</si>
  <si>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</si>
  <si>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</si>
  <si>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</si>
  <si>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</si>
  <si>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</si>
  <si>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</si>
  <si>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</si>
  <si>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</si>
  <si>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</si>
  <si>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</si>
  <si>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</si>
  <si>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</si>
  <si>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</si>
  <si>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</si>
  <si>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</si>
  <si>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</si>
  <si>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</si>
  <si>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</si>
  <si>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</si>
  <si>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</si>
  <si>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r>
      <t xml:space="preserve">Descripción del programa: </t>
    </r>
    <r>
      <rPr>
        <sz val="12"/>
        <color rgb="FF000000"/>
        <rFont val="Century Gothic"/>
        <family val="2"/>
      </rPr>
      <t xml:space="preserve">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  </r>
  </si>
  <si>
    <t>Ejecución Trimestral</t>
  </si>
  <si>
    <t xml:space="preserve"> </t>
  </si>
  <si>
    <r>
      <t xml:space="preserve">Nombre del programa: </t>
    </r>
    <r>
      <rPr>
        <sz val="12"/>
        <color rgb="FF000000"/>
        <rFont val="Century Gothic"/>
        <family val="2"/>
      </rPr>
      <t>11- Apoyo Financiero al Sector Agropecuario de la Republica Dominicana.</t>
    </r>
  </si>
  <si>
    <r>
      <t xml:space="preserve">Producto: </t>
    </r>
    <r>
      <rPr>
        <sz val="12"/>
        <color rgb="FF000000"/>
        <rFont val="Century Gothic"/>
        <family val="2"/>
      </rPr>
      <t xml:space="preserve">Otorgamiento de préstamos a pequeños y medianos productores agropecuarios.                                                                         </t>
    </r>
  </si>
  <si>
    <r>
      <t xml:space="preserve">Misión: </t>
    </r>
    <r>
      <rPr>
        <sz val="12"/>
        <color rgb="FF000000"/>
        <rFont val="Century Gothic"/>
        <family val="2"/>
      </rPr>
      <t>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  </r>
  </si>
  <si>
    <r>
      <t xml:space="preserve">Visión: </t>
    </r>
    <r>
      <rPr>
        <sz val="12"/>
        <color rgb="FF000000"/>
        <rFont val="Century Gothic"/>
        <family val="2"/>
      </rPr>
      <t>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  </r>
  </si>
  <si>
    <r>
      <t xml:space="preserve">Descripción del producto:   </t>
    </r>
    <r>
      <rPr>
        <sz val="12"/>
        <color rgb="FF000000"/>
        <rFont val="Century Gothic"/>
        <family val="2"/>
      </rPr>
      <t>Facilitar  financiamiento  a  pequeños  y  medianos  productores  agropecuarios,  asociaciones  y  cooperativas agropecuarias que contribuyan a la producción de alimentos que pemitan responder a la demanda alimentaria nacional, asi como generar divisas a través de las exportaciones de productos tradicionales y no tradicionales,  con lo que se constribuye  a mejorar la Balanza Comercial, asi como  dinamizar la economia  de la zona rural dominicana.</t>
    </r>
  </si>
  <si>
    <r>
      <t xml:space="preserve">Objetivo General: </t>
    </r>
    <r>
      <rPr>
        <sz val="12"/>
        <color rgb="FF000000"/>
        <rFont val="Century Gothic"/>
        <family val="2"/>
      </rPr>
      <t>Objetivo General No 3.1: Economía articulada, innovadora y ambientalmente sostenible, con una estructura productiva que genera alto crecimiento  sostenido, con empleos digno, que se inserta de forma competitiva en la economía global</t>
    </r>
  </si>
  <si>
    <r>
      <t xml:space="preserve">Objetivo(s) Específico(s): </t>
    </r>
    <r>
      <rPr>
        <sz val="12"/>
        <color rgb="FF000000"/>
        <rFont val="Century Gothic"/>
        <family val="2"/>
      </rPr>
      <t>Objetivo Específico 3.1.3: Contribuir a consolidar un sistema financiero eficiente, solvente y profundo que apoye la generación de ahorro financiero y su canalización al desarrollo productivo, en beneficio de la poblacion dominicana.</t>
    </r>
  </si>
  <si>
    <t>V. ANÁLISIS DE LOS LOGROS Y DESVIACIONES:</t>
  </si>
  <si>
    <r>
      <t>Beneficiarios del programa:</t>
    </r>
    <r>
      <rPr>
        <sz val="12"/>
        <color rgb="FF000000"/>
        <rFont val="Century Gothic"/>
        <family val="2"/>
      </rPr>
      <t xml:space="preserve"> Pequeños y Medianos Productores Agropecuarios, asi como también Asociaciones de productores,  Cooperativas y Agroindustrias que le agregan valor economico a la produccion agropecuaria. </t>
    </r>
  </si>
  <si>
    <r>
      <t xml:space="preserve">Descripción del producto: </t>
    </r>
    <r>
      <rPr>
        <sz val="12"/>
        <color rgb="FF000000"/>
        <rFont val="Century Gothic"/>
        <family val="2"/>
      </rPr>
      <t>Es una herramienta orientada a captar recursos financieros del público para fortalecer  la Cartera de Crédito dirigida a beneficiar a los  pequeños y medianos productores agropecuarios en toda la geografia nacional.</t>
    </r>
  </si>
  <si>
    <r>
      <t xml:space="preserve">Producto: </t>
    </r>
    <r>
      <rPr>
        <sz val="12"/>
        <color rgb="FF000000"/>
        <rFont val="Century Gothic"/>
        <family val="2"/>
      </rPr>
      <t xml:space="preserve">Captación de Ahorros y Valores del Público a traves de los </t>
    </r>
    <r>
      <rPr>
        <sz val="12"/>
        <rFont val="Century Gothic"/>
        <family val="2"/>
      </rPr>
      <t>diferntes</t>
    </r>
    <r>
      <rPr>
        <sz val="12"/>
        <color rgb="FF000000"/>
        <rFont val="Century Gothic"/>
        <family val="2"/>
      </rPr>
      <t xml:space="preserve"> programas  que ejecuta el BAGRICOLA,   para incrementar </t>
    </r>
    <r>
      <rPr>
        <sz val="12"/>
        <rFont val="Century Gothic"/>
        <family val="2"/>
      </rPr>
      <t>y fortalacer</t>
    </r>
    <r>
      <rPr>
        <sz val="12"/>
        <color rgb="FF000000"/>
        <rFont val="Century Gothic"/>
        <family val="2"/>
      </rPr>
      <t xml:space="preserve">  el Financiamiento Agropecuario a nivel nacional.</t>
    </r>
  </si>
  <si>
    <r>
      <t xml:space="preserve">Línea(s) de Acción: 
</t>
    </r>
    <r>
      <rPr>
        <sz val="12"/>
        <rFont val="Century Gothic"/>
        <family val="2"/>
      </rPr>
      <t xml:space="preserve">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</t>
    </r>
    <r>
      <rPr>
        <b/>
        <sz val="12"/>
        <rFont val="Century Gothic"/>
        <family val="2"/>
      </rPr>
      <t xml:space="preserve">
                                                                                                                                                                </t>
    </r>
    <r>
      <rPr>
        <sz val="12"/>
        <rFont val="Century Gothic"/>
        <family val="2"/>
      </rPr>
      <t xml:space="preserve">   </t>
    </r>
  </si>
  <si>
    <r>
      <t>Eje Estratégico:</t>
    </r>
    <r>
      <rPr>
        <sz val="12"/>
        <color rgb="FF000000"/>
        <rFont val="Century Gothic"/>
        <family val="2"/>
      </rPr>
      <t xml:space="preserve"> No. 3: Una Economía Sostenible, Integradora, Competitiva Y Resiliente </t>
    </r>
  </si>
  <si>
    <t>DESEMPEÑO FISICO- FINANCIERO POR  PROGRAMA  AÑO 2025</t>
  </si>
  <si>
    <t>Se espera alcanzar una ejecucion mas  significativa en los proximos  periodos  del año 2025, por lo que se recomieda continuar ejecutando  una mayor ejecucion de las Metas Fisicas-Financieras programadas para lo que resta del el año analizado.  Las metas fisicas para  el año 2025 se estan  ejecutando  acorde a lo programado, por lo que se espera que no se produzca  ningún desvio.</t>
  </si>
  <si>
    <t xml:space="preserve"> Para el proximo presupuesto se tomara en cuenta la gran cantidad de prestamos asociativos para la programacion de las Metas Fisicas.</t>
  </si>
  <si>
    <t xml:space="preserve">            </t>
  </si>
  <si>
    <r>
      <t>Capítulo:</t>
    </r>
    <r>
      <rPr>
        <sz val="12"/>
        <color rgb="FF00B050"/>
        <rFont val="Century Gothic"/>
        <family val="2"/>
      </rPr>
      <t xml:space="preserve"> 5001    </t>
    </r>
    <r>
      <rPr>
        <b/>
        <sz val="12"/>
        <color rgb="FF00B050"/>
        <rFont val="Century Gothic"/>
        <family val="2"/>
      </rPr>
      <t>BANCO AGRICOLA DE LA REPUBLICA DOMINICANA</t>
    </r>
  </si>
  <si>
    <t>VI.  OPORTUNIDADES DE MEJORA</t>
  </si>
  <si>
    <t>VI I. ANÁLISIS DE LOS LOGROS FINANCIEROS:</t>
  </si>
  <si>
    <t>Vl I I.  OPORTUNIDADES DE MEJORA:</t>
  </si>
  <si>
    <t xml:space="preserve">I I I. INFORMACIÓN DEL PROGRAMA: </t>
  </si>
  <si>
    <t xml:space="preserve">I I. CONTRIBUCIÓN A LA ESTRATEGIA NACIONAL DE DESARROLLO </t>
  </si>
  <si>
    <t xml:space="preserve">INFORME EVALUACION DE LAS METAS FISICAS FINANCIERAS                           </t>
  </si>
  <si>
    <r>
      <rPr>
        <b/>
        <sz val="12"/>
        <rFont val="Century Gothic"/>
        <family val="2"/>
      </rPr>
      <t>Causas y justificacion del desvío</t>
    </r>
    <r>
      <rPr>
        <sz val="12"/>
        <rFont val="Century Gothic"/>
        <family val="2"/>
      </rPr>
      <t>: Las metas fisicas fueron ejecutadas acorde  como fueron programadas en el período, 
este producto esta muy relacionado con el otorgamiento de los prestamos.</t>
    </r>
  </si>
  <si>
    <r>
      <rPr>
        <b/>
        <sz val="12"/>
        <rFont val="Century Gothic"/>
        <family val="2"/>
      </rPr>
      <t>Logros alcanzados:</t>
    </r>
    <r>
      <rPr>
        <sz val="12"/>
        <color rgb="FF000000"/>
        <rFont val="Century Gothic"/>
        <family val="2"/>
      </rPr>
      <t xml:space="preserve"> En el período enero-junio  del año  2025, se han  otorgado</t>
    </r>
    <r>
      <rPr>
        <sz val="12"/>
        <rFont val="Century Gothic"/>
        <family val="2"/>
      </rPr>
      <t xml:space="preserve"> </t>
    </r>
    <r>
      <rPr>
        <sz val="12"/>
        <color rgb="FF000000"/>
        <rFont val="Century Gothic"/>
        <family val="2"/>
      </rPr>
      <t xml:space="preserve"> 8,869  préstamos,  beneficiando a pequeños y medianos productores agropecuarios, asi como tambien a las asociaciones y cooperativas agropecuarias, distribuidas en todo el territorio nacional, lo que representa  un 47% del  total prestamos  programado para el año en curso.  En tanto que  el monto a  financiar de acuerdo a la programacion para el  año 2025 es deRD$28,608,189,075 de los cuales se han ejecutado RD$12,408,041,223, lo que representa un 43% del total del monto programado durante el periodo  analizado. Con dicho</t>
    </r>
    <r>
      <rPr>
        <sz val="12"/>
        <color rgb="FFFF0000"/>
        <rFont val="Century Gothic"/>
        <family val="2"/>
      </rPr>
      <t xml:space="preserve"> </t>
    </r>
    <r>
      <rPr>
        <sz val="12"/>
        <rFont val="Century Gothic"/>
        <family val="2"/>
      </rPr>
      <t>momtos</t>
    </r>
    <r>
      <rPr>
        <sz val="12"/>
        <color rgb="FF000000"/>
        <rFont val="Century Gothic"/>
        <family val="2"/>
      </rPr>
      <t xml:space="preserve">  se  beneficiaron  los pequeños y medianos productores agropecuarios en todo el territorio nacional.</t>
    </r>
  </si>
  <si>
    <r>
      <rPr>
        <b/>
        <sz val="12"/>
        <rFont val="Century Gothic"/>
        <family val="2"/>
      </rPr>
      <t>Logros alcanzados:</t>
    </r>
    <r>
      <rPr>
        <sz val="12"/>
        <rFont val="Century Gothic"/>
        <family val="2"/>
      </rPr>
      <t xml:space="preserve"> Las metas propuestas  para el producto Captación de Ahorros y Valores del Público para incremento del financiamiento agropecuario para el año 2025 es de RD$356,056,415, para una Metas Fisicas programadas de 28,373, cuentas que se espera aperturar durante el año 2025.  En el periodo analizado  enero-junio  del año 2025 se ha logrado una ejecucion financiera de  RD$144,388,130,  lo que equivale a un 41% del monto programado para el año en curso. En cuanto las metas fisicas alcanzada en periodo analizado es de  12,330  cuentas aperturadas, lo que equivale a una ejecucion de un  43% en relacion al total de  cuentas programadas.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</si>
</sst>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</numFmts>
  <fonts count="2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2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sz val="11"/>
      <color theme="9"/>
      <name val="Calibri"/>
      <family val="2"/>
    </font>
    <font>
      <b/>
      <sz val="12"/>
      <color rgb="FF00B050"/>
      <name val="Century Gothic"/>
      <family val="2"/>
    </font>
    <font>
      <sz val="12"/>
      <color rgb="FF00B050"/>
      <name val="Century Gothic"/>
      <family val="2"/>
    </font>
    <font>
      <sz val="12"/>
      <color rgb="FFFF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43" fontId="1" fillId="0" borderId="0" xfId="1" applyFont="1" applyFill="1" applyBorder="1"/>
    <xf numFmtId="0" fontId="0" fillId="7" borderId="0" xfId="0" applyFill="1"/>
    <xf numFmtId="0" fontId="17" fillId="0" borderId="0" xfId="0" applyFont="1"/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4" fillId="2" borderId="0" xfId="0" applyFont="1" applyFill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3" fillId="0" borderId="8" xfId="0" applyFont="1" applyBorder="1" applyAlignment="1">
      <alignment horizontal="justify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2" fillId="4" borderId="0" xfId="0" applyFont="1" applyFill="1" applyAlignment="1">
      <alignment vertical="top" wrapText="1" readingOrder="1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15390</xdr:rowOff>
    </xdr:from>
    <xdr:to>
      <xdr:col>31</xdr:col>
      <xdr:colOff>51288</xdr:colOff>
      <xdr:row>41</xdr:row>
      <xdr:rowOff>7327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0661409"/>
          <a:ext cx="10528788" cy="424155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18" t="s">
        <v>31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20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R3" s="22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T3" s="5"/>
    </row>
    <row r="4" spans="2:46" ht="18" customHeight="1" x14ac:dyDescent="0.25">
      <c r="B4" s="4"/>
      <c r="C4" s="26" t="s">
        <v>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T4" s="5"/>
    </row>
    <row r="5" spans="2:46" ht="18" customHeight="1" x14ac:dyDescent="0.25">
      <c r="B5" s="4"/>
      <c r="D5" s="27" t="s">
        <v>2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T5" s="5"/>
    </row>
    <row r="6" spans="2:46" ht="59.25" customHeight="1" x14ac:dyDescent="0.25">
      <c r="B6" s="28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T6" s="5"/>
    </row>
    <row r="7" spans="2:46" ht="18" customHeight="1" x14ac:dyDescent="0.25">
      <c r="B7" s="4"/>
      <c r="C7" s="27" t="s">
        <v>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T7" s="5"/>
    </row>
    <row r="8" spans="2:46" ht="45.75" customHeight="1" x14ac:dyDescent="0.25">
      <c r="B8" s="4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T8" s="5"/>
    </row>
    <row r="9" spans="2:46" ht="18.75" customHeight="1" x14ac:dyDescent="0.25">
      <c r="B9" s="4"/>
      <c r="E9" s="26" t="s">
        <v>32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T9" s="5"/>
    </row>
    <row r="10" spans="2:46" ht="18" customHeight="1" x14ac:dyDescent="0.25">
      <c r="B10" s="4"/>
      <c r="I10" s="27" t="s">
        <v>4</v>
      </c>
      <c r="J10" s="23"/>
      <c r="K10" s="23"/>
      <c r="L10" s="23"/>
      <c r="M10" s="23"/>
      <c r="N10" s="23"/>
      <c r="S10" s="22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T10" s="5"/>
    </row>
    <row r="11" spans="2:46" ht="36" customHeight="1" x14ac:dyDescent="0.25">
      <c r="B11" s="4"/>
      <c r="I11" s="27" t="s">
        <v>5</v>
      </c>
      <c r="J11" s="23"/>
      <c r="K11" s="23"/>
      <c r="L11" s="23"/>
      <c r="M11" s="23"/>
      <c r="N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T11" s="5"/>
    </row>
    <row r="12" spans="2:46" ht="18" customHeight="1" x14ac:dyDescent="0.25">
      <c r="B12" s="4"/>
      <c r="I12" s="27" t="s">
        <v>6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T12" s="5"/>
    </row>
    <row r="13" spans="2:46" ht="84.95" customHeight="1" x14ac:dyDescent="0.25">
      <c r="B13" s="4"/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26" t="s">
        <v>34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T15" s="5"/>
    </row>
    <row r="16" spans="2:46" ht="18" customHeight="1" x14ac:dyDescent="0.25">
      <c r="B16" s="4"/>
      <c r="J16" s="27" t="s">
        <v>7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Z16" s="22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T16" s="5"/>
    </row>
    <row r="17" spans="2:46" ht="18" customHeight="1" x14ac:dyDescent="0.25">
      <c r="B17" s="4"/>
      <c r="J17" s="27" t="s">
        <v>30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T17" s="5"/>
    </row>
    <row r="18" spans="2:46" ht="169.5" customHeight="1" x14ac:dyDescent="0.25">
      <c r="B18" s="4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T18" s="5"/>
    </row>
    <row r="19" spans="2:46" ht="18" customHeight="1" x14ac:dyDescent="0.25">
      <c r="B19" s="4"/>
      <c r="J19" s="27" t="s">
        <v>27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T19" s="5"/>
    </row>
    <row r="20" spans="2:46" ht="23.25" customHeight="1" x14ac:dyDescent="0.25">
      <c r="B20" s="4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T20" s="5"/>
    </row>
    <row r="21" spans="2:46" ht="19.149999999999999" customHeight="1" x14ac:dyDescent="0.25">
      <c r="B21" s="4"/>
      <c r="F21" s="26" t="s">
        <v>33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32" t="s">
        <v>8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1"/>
      <c r="AT23" s="5"/>
    </row>
    <row r="24" spans="2:46" ht="30.75" customHeight="1" x14ac:dyDescent="0.25">
      <c r="B24" s="4"/>
      <c r="H24" s="29" t="s">
        <v>9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/>
      <c r="X24" s="29" t="s">
        <v>10</v>
      </c>
      <c r="Y24" s="30"/>
      <c r="Z24" s="30"/>
      <c r="AA24" s="30"/>
      <c r="AB24" s="30"/>
      <c r="AC24" s="31"/>
      <c r="AD24" s="29" t="s">
        <v>11</v>
      </c>
      <c r="AE24" s="30"/>
      <c r="AF24" s="30"/>
      <c r="AG24" s="31"/>
      <c r="AH24" s="29" t="s">
        <v>12</v>
      </c>
      <c r="AI24" s="30"/>
      <c r="AJ24" s="30"/>
      <c r="AK24" s="30"/>
      <c r="AL24" s="30"/>
      <c r="AM24" s="30"/>
      <c r="AN24" s="30"/>
      <c r="AO24" s="30"/>
      <c r="AP24" s="30"/>
      <c r="AQ24" s="30"/>
      <c r="AR24" s="31"/>
      <c r="AT24" s="5"/>
    </row>
    <row r="25" spans="2:46" ht="20.85" customHeight="1" x14ac:dyDescent="0.25">
      <c r="B25" s="4"/>
      <c r="H25" s="33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1"/>
      <c r="X25" s="33"/>
      <c r="Y25" s="30"/>
      <c r="Z25" s="30"/>
      <c r="AA25" s="30"/>
      <c r="AB25" s="30"/>
      <c r="AC25" s="31"/>
      <c r="AD25" s="33"/>
      <c r="AE25" s="30"/>
      <c r="AF25" s="30"/>
      <c r="AG25" s="31"/>
      <c r="AH25" s="34" t="e">
        <f>+AD25/X25</f>
        <v>#DIV/0!</v>
      </c>
      <c r="AI25" s="30"/>
      <c r="AJ25" s="30"/>
      <c r="AK25" s="30"/>
      <c r="AL25" s="30"/>
      <c r="AM25" s="30"/>
      <c r="AN25" s="30"/>
      <c r="AO25" s="30"/>
      <c r="AP25" s="30"/>
      <c r="AQ25" s="30"/>
      <c r="AR25" s="31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35" t="s">
        <v>23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1"/>
      <c r="AT28" s="5"/>
    </row>
    <row r="29" spans="2:46" ht="15.6" customHeight="1" x14ac:dyDescent="0.25">
      <c r="B29" s="4"/>
      <c r="D29" s="40" t="s">
        <v>13</v>
      </c>
      <c r="E29" s="30"/>
      <c r="F29" s="30"/>
      <c r="G29" s="30"/>
      <c r="H29" s="30"/>
      <c r="I29" s="30"/>
      <c r="J29" s="30"/>
      <c r="K29" s="30"/>
      <c r="L29" s="31"/>
      <c r="M29" s="41" t="s">
        <v>13</v>
      </c>
      <c r="N29" s="42"/>
      <c r="O29" s="42"/>
      <c r="P29" s="42"/>
      <c r="Q29" s="42"/>
      <c r="R29" s="42"/>
      <c r="S29" s="43"/>
      <c r="T29" s="36" t="s">
        <v>14</v>
      </c>
      <c r="U29" s="30"/>
      <c r="V29" s="30"/>
      <c r="W29" s="30"/>
      <c r="X29" s="30"/>
      <c r="Y29" s="30"/>
      <c r="Z29" s="31"/>
      <c r="AA29" s="36"/>
      <c r="AB29" s="30"/>
      <c r="AC29" s="30"/>
      <c r="AD29" s="31"/>
      <c r="AE29" s="36" t="s">
        <v>24</v>
      </c>
      <c r="AF29" s="30"/>
      <c r="AG29" s="30"/>
      <c r="AH29" s="31"/>
      <c r="AI29" s="36"/>
      <c r="AJ29" s="30"/>
      <c r="AK29" s="30"/>
      <c r="AL29" s="30"/>
      <c r="AM29" s="30"/>
      <c r="AN29" s="30"/>
      <c r="AO29" s="30"/>
      <c r="AP29" s="30"/>
      <c r="AQ29" s="30"/>
      <c r="AR29" s="31"/>
      <c r="AT29" s="5"/>
    </row>
    <row r="30" spans="2:46" ht="48.95" customHeight="1" x14ac:dyDescent="0.25">
      <c r="B30" s="4"/>
      <c r="D30" s="36" t="s">
        <v>15</v>
      </c>
      <c r="E30" s="30"/>
      <c r="F30" s="30"/>
      <c r="G30" s="30"/>
      <c r="H30" s="30"/>
      <c r="I30" s="30"/>
      <c r="J30" s="30"/>
      <c r="K30" s="30"/>
      <c r="L30" s="31"/>
      <c r="M30" s="37" t="s">
        <v>16</v>
      </c>
      <c r="N30" s="38"/>
      <c r="O30" s="38"/>
      <c r="P30" s="38"/>
      <c r="Q30" s="38"/>
      <c r="R30" s="38"/>
      <c r="S30" s="39"/>
      <c r="T30" s="36" t="s">
        <v>17</v>
      </c>
      <c r="U30" s="30"/>
      <c r="V30" s="31"/>
      <c r="W30" s="36" t="s">
        <v>18</v>
      </c>
      <c r="X30" s="30"/>
      <c r="Y30" s="30"/>
      <c r="Z30" s="31"/>
      <c r="AA30" s="36"/>
      <c r="AB30" s="31"/>
      <c r="AC30" s="36"/>
      <c r="AD30" s="31"/>
      <c r="AE30" s="36" t="s">
        <v>25</v>
      </c>
      <c r="AF30" s="31"/>
      <c r="AG30" s="37" t="s">
        <v>26</v>
      </c>
      <c r="AH30" s="39"/>
      <c r="AI30" s="36"/>
      <c r="AJ30" s="30"/>
      <c r="AK30" s="31"/>
      <c r="AL30" s="36"/>
      <c r="AM30" s="30"/>
      <c r="AN30" s="30"/>
      <c r="AO30" s="30"/>
      <c r="AP30" s="30"/>
      <c r="AQ30" s="30"/>
      <c r="AR30" s="31"/>
      <c r="AT30" s="5"/>
    </row>
    <row r="31" spans="2:46" ht="132" customHeight="1" x14ac:dyDescent="0.25">
      <c r="B31" s="4"/>
      <c r="D31" s="44"/>
      <c r="E31" s="30"/>
      <c r="F31" s="30"/>
      <c r="G31" s="30"/>
      <c r="H31" s="30"/>
      <c r="I31" s="30"/>
      <c r="J31" s="30"/>
      <c r="K31" s="30"/>
      <c r="L31" s="31"/>
      <c r="M31" s="45"/>
      <c r="N31" s="46"/>
      <c r="O31" s="46"/>
      <c r="P31" s="46"/>
      <c r="Q31" s="46"/>
      <c r="R31" s="46"/>
      <c r="S31" s="47"/>
      <c r="T31" s="48"/>
      <c r="U31" s="30"/>
      <c r="V31" s="31"/>
      <c r="W31" s="48"/>
      <c r="X31" s="30"/>
      <c r="Y31" s="30"/>
      <c r="Z31" s="31"/>
      <c r="AA31" s="48"/>
      <c r="AB31" s="49"/>
      <c r="AC31" s="48"/>
      <c r="AD31" s="49"/>
      <c r="AE31" s="48"/>
      <c r="AF31" s="49"/>
      <c r="AG31" s="50"/>
      <c r="AH31" s="51"/>
      <c r="AI31" s="52"/>
      <c r="AJ31" s="53"/>
      <c r="AK31" s="54"/>
      <c r="AL31" s="55"/>
      <c r="AM31" s="30"/>
      <c r="AN31" s="30"/>
      <c r="AO31" s="30"/>
      <c r="AP31" s="30"/>
      <c r="AQ31" s="30"/>
      <c r="AR31" s="31"/>
      <c r="AT31" s="5"/>
    </row>
    <row r="32" spans="2:46" ht="77.099999999999994" customHeight="1" x14ac:dyDescent="0.25">
      <c r="B32" s="4"/>
      <c r="D32" s="44"/>
      <c r="E32" s="30"/>
      <c r="F32" s="30"/>
      <c r="G32" s="30"/>
      <c r="H32" s="30"/>
      <c r="I32" s="30"/>
      <c r="J32" s="30"/>
      <c r="K32" s="30"/>
      <c r="L32" s="31"/>
      <c r="M32" s="45"/>
      <c r="N32" s="46"/>
      <c r="O32" s="46"/>
      <c r="P32" s="46"/>
      <c r="Q32" s="46"/>
      <c r="R32" s="46"/>
      <c r="S32" s="47"/>
      <c r="T32" s="48"/>
      <c r="U32" s="30"/>
      <c r="V32" s="31"/>
      <c r="W32" s="48"/>
      <c r="X32" s="30"/>
      <c r="Y32" s="30"/>
      <c r="Z32" s="31"/>
      <c r="AA32" s="48"/>
      <c r="AB32" s="49"/>
      <c r="AC32" s="48"/>
      <c r="AD32" s="49"/>
      <c r="AE32" s="48"/>
      <c r="AF32" s="49"/>
      <c r="AG32" s="50"/>
      <c r="AH32" s="51"/>
      <c r="AI32" s="56"/>
      <c r="AJ32" s="30"/>
      <c r="AK32" s="31"/>
      <c r="AL32" s="55"/>
      <c r="AM32" s="30"/>
      <c r="AN32" s="30"/>
      <c r="AO32" s="30"/>
      <c r="AP32" s="30"/>
      <c r="AQ32" s="30"/>
      <c r="AR32" s="31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26" t="s">
        <v>28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57" t="s">
        <v>19</v>
      </c>
      <c r="M37" s="23"/>
      <c r="N37" s="23"/>
      <c r="O37" s="23"/>
      <c r="P37" s="23"/>
      <c r="Q37" s="23"/>
      <c r="R37" s="23"/>
      <c r="S37" s="23"/>
      <c r="T37" s="23"/>
      <c r="V37" s="57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27" t="s">
        <v>20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T39" s="5"/>
    </row>
    <row r="40" spans="2:46" ht="83.25" customHeight="1" x14ac:dyDescent="0.25">
      <c r="B40" s="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27" t="s">
        <v>35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5"/>
    </row>
    <row r="43" spans="2:46" ht="222.75" customHeight="1" x14ac:dyDescent="0.25">
      <c r="B43" s="4"/>
      <c r="L43" s="24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27" t="s">
        <v>22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58"/>
    </row>
    <row r="46" spans="2:46" ht="141" customHeight="1" x14ac:dyDescent="0.25">
      <c r="B46" s="4"/>
      <c r="K46" s="2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59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57" t="s">
        <v>19</v>
      </c>
      <c r="M49" s="23"/>
      <c r="N49" s="23"/>
      <c r="O49" s="23"/>
      <c r="P49" s="23"/>
      <c r="Q49" s="23"/>
      <c r="R49" s="23"/>
      <c r="S49" s="23"/>
      <c r="T49" s="23"/>
      <c r="V49" s="57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27" t="s">
        <v>20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T51" s="5"/>
    </row>
    <row r="52" spans="2:46" ht="57.75" customHeight="1" x14ac:dyDescent="0.25">
      <c r="B52" s="4"/>
      <c r="L52" s="24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27" t="s">
        <v>21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5"/>
    </row>
    <row r="55" spans="2:46" ht="224.25" customHeight="1" x14ac:dyDescent="0.25">
      <c r="B55" s="4"/>
      <c r="L55" s="24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27" t="s">
        <v>22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58"/>
    </row>
    <row r="58" spans="2:46" ht="19.899999999999999" customHeight="1" x14ac:dyDescent="0.25">
      <c r="B58" s="4"/>
      <c r="K58" s="24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59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26" t="s">
        <v>29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60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2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E64:AT64"/>
    <mergeCell ref="L51:AR51"/>
    <mergeCell ref="L52:AS52"/>
    <mergeCell ref="L54:AS54"/>
    <mergeCell ref="L55:AS55"/>
    <mergeCell ref="L57:AT57"/>
    <mergeCell ref="K58:AT58"/>
    <mergeCell ref="L45:AT45"/>
    <mergeCell ref="K46:AT46"/>
    <mergeCell ref="L49:T49"/>
    <mergeCell ref="V49:AR49"/>
    <mergeCell ref="C62:AS62"/>
    <mergeCell ref="L37:T37"/>
    <mergeCell ref="V37:AR37"/>
    <mergeCell ref="L39:AR39"/>
    <mergeCell ref="L42:AS42"/>
    <mergeCell ref="L43:AS43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D31:L31"/>
    <mergeCell ref="M31:S31"/>
    <mergeCell ref="T31:V31"/>
    <mergeCell ref="W31:Z31"/>
    <mergeCell ref="AC31:AD31"/>
    <mergeCell ref="AA31:AB31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H25:W25"/>
    <mergeCell ref="X25:AC25"/>
    <mergeCell ref="AD25:AG25"/>
    <mergeCell ref="AH25:AR25"/>
    <mergeCell ref="D28:AR28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1"/>
  <sheetViews>
    <sheetView showGridLines="0" tabSelected="1" topLeftCell="K51" zoomScale="85" zoomScaleNormal="85" zoomScaleSheetLayoutView="55" zoomScalePageLayoutView="145" workbookViewId="0">
      <selection activeCell="Z10" sqref="Z10"/>
    </sheetView>
  </sheetViews>
  <sheetFormatPr baseColWidth="10"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1" spans="1:4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1" ht="25.5" customHeight="1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1" ht="26.25" customHeight="1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1" ht="27.95" customHeight="1" x14ac:dyDescent="0.25">
      <c r="A4" s="8"/>
      <c r="B4"/>
      <c r="C4"/>
      <c r="D4"/>
      <c r="E4"/>
      <c r="F4"/>
      <c r="G4"/>
      <c r="H4"/>
      <c r="I4"/>
      <c r="J4"/>
      <c r="K4"/>
      <c r="L4" t="s">
        <v>77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1" ht="24.75" customHeight="1" x14ac:dyDescent="0.25">
      <c r="A5" s="4"/>
      <c r="B5"/>
      <c r="C5"/>
      <c r="D5"/>
      <c r="E5"/>
      <c r="F5"/>
      <c r="G5"/>
      <c r="H5"/>
      <c r="I5"/>
      <c r="J5"/>
      <c r="K5"/>
      <c r="L5"/>
      <c r="M5" t="s">
        <v>70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1" ht="27.75" customHeight="1" x14ac:dyDescent="0.3">
      <c r="A6" s="4"/>
      <c r="B6" t="s">
        <v>71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1" ht="24" customHeight="1" x14ac:dyDescent="0.25">
      <c r="A7" s="4"/>
      <c r="B7"/>
      <c r="C7" t="s">
        <v>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 s="17"/>
    </row>
    <row r="8" spans="1:41" ht="18" customHeight="1" x14ac:dyDescent="0.3">
      <c r="A8" s="4"/>
      <c r="B8" t="s">
        <v>56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1" ht="81" customHeight="1" x14ac:dyDescent="0.25">
      <c r="A9" s="4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1" ht="18" customHeight="1" x14ac:dyDescent="0.3">
      <c r="A10" s="4"/>
      <c r="B10"/>
      <c r="C10" t="s">
        <v>57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1" ht="53.25" customHeight="1" x14ac:dyDescent="0.25">
      <c r="A11" s="4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1" ht="23.25" customHeight="1" x14ac:dyDescent="0.25">
      <c r="A12" s="4"/>
      <c r="B12"/>
      <c r="C12"/>
      <c r="D12"/>
      <c r="E12" t="s">
        <v>76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1" ht="33" customHeight="1" x14ac:dyDescent="0.3">
      <c r="A13" s="4"/>
      <c r="B13"/>
      <c r="C13"/>
      <c r="D13"/>
      <c r="E13"/>
      <c r="F13"/>
      <c r="G13"/>
      <c r="H13"/>
      <c r="I13" t="s">
        <v>66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1" ht="55.5" customHeight="1" x14ac:dyDescent="0.3">
      <c r="A14" s="4"/>
      <c r="B14"/>
      <c r="C14"/>
      <c r="D14"/>
      <c r="E14"/>
      <c r="F14"/>
      <c r="G14"/>
      <c r="H14"/>
      <c r="I14" t="s">
        <v>59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1" ht="19.5" customHeight="1" x14ac:dyDescent="0.3">
      <c r="A15" s="4"/>
      <c r="B15"/>
      <c r="C15"/>
      <c r="D15"/>
      <c r="E15"/>
      <c r="F15"/>
      <c r="G15" t="s">
        <v>60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1" ht="54" customHeight="1" x14ac:dyDescent="0.25">
      <c r="A16" s="4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3">
      <c r="A17" s="4"/>
      <c r="B17"/>
      <c r="C17"/>
      <c r="D17"/>
      <c r="E17"/>
      <c r="F17"/>
      <c r="G17"/>
      <c r="H17"/>
      <c r="I17"/>
      <c r="J17"/>
      <c r="K17"/>
      <c r="L17" t="s">
        <v>65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A18" s="4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25">
      <c r="A19" s="4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A20" s="4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x14ac:dyDescent="0.25">
      <c r="A21" s="4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x14ac:dyDescent="0.25">
      <c r="A22" s="4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14.75" customHeight="1" x14ac:dyDescent="0.25">
      <c r="A23" s="4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24" customHeight="1" x14ac:dyDescent="0.25">
      <c r="A24" s="4"/>
      <c r="B24"/>
      <c r="C24"/>
      <c r="D24"/>
      <c r="E24" t="s">
        <v>75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8" customHeight="1" x14ac:dyDescent="0.3">
      <c r="A25" s="4"/>
      <c r="B25"/>
      <c r="C25"/>
      <c r="D25"/>
      <c r="E25"/>
      <c r="F25"/>
      <c r="G25"/>
      <c r="H25"/>
      <c r="I25"/>
      <c r="J25" t="s">
        <v>54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8" customHeight="1" x14ac:dyDescent="0.3">
      <c r="A26" s="4"/>
      <c r="B26"/>
      <c r="C26"/>
      <c r="D26"/>
      <c r="E26"/>
      <c r="F26"/>
      <c r="G26"/>
      <c r="H26"/>
      <c r="I26"/>
      <c r="J26" t="s">
        <v>51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8" customHeight="1" x14ac:dyDescent="0.3">
      <c r="A27" s="4"/>
      <c r="B27"/>
      <c r="C27"/>
      <c r="D27"/>
      <c r="E27"/>
      <c r="F27"/>
      <c r="G27"/>
      <c r="H27"/>
      <c r="I27"/>
      <c r="J27"/>
      <c r="K27"/>
      <c r="L27" t="s">
        <v>62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9.5" customHeight="1" x14ac:dyDescent="0.25">
      <c r="A28" s="6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22.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9.149999999999999" customHeight="1" x14ac:dyDescent="0.25">
      <c r="A30" s="8"/>
      <c r="B30"/>
      <c r="C30"/>
      <c r="D30"/>
      <c r="E30"/>
      <c r="F30" t="s">
        <v>33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0.95" customHeight="1" x14ac:dyDescent="0.25">
      <c r="A31" s="4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7.45" customHeight="1" x14ac:dyDescent="0.25">
      <c r="A32" s="4"/>
      <c r="B32"/>
      <c r="C32"/>
      <c r="D32"/>
      <c r="E32"/>
      <c r="F32"/>
      <c r="G32"/>
      <c r="H32" t="s">
        <v>67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30.75" customHeight="1" x14ac:dyDescent="0.25">
      <c r="A33" s="4"/>
      <c r="B33"/>
      <c r="C33"/>
      <c r="D33"/>
      <c r="E33"/>
      <c r="F33"/>
      <c r="G33"/>
      <c r="H33"/>
      <c r="I33"/>
      <c r="J33"/>
      <c r="K33"/>
      <c r="L33" t="s">
        <v>9</v>
      </c>
      <c r="M33"/>
      <c r="N33" t="s">
        <v>40</v>
      </c>
      <c r="O33"/>
      <c r="P33"/>
      <c r="Q33"/>
      <c r="R33"/>
      <c r="S33"/>
      <c r="T33" t="s">
        <v>11</v>
      </c>
      <c r="U33"/>
      <c r="V33"/>
      <c r="W33" t="s">
        <v>42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20.85" customHeight="1" x14ac:dyDescent="0.25">
      <c r="A34" s="4"/>
      <c r="B34"/>
      <c r="C34"/>
      <c r="D34"/>
      <c r="E34"/>
      <c r="F34"/>
      <c r="G34"/>
      <c r="H34"/>
      <c r="I34"/>
      <c r="J34"/>
      <c r="K34"/>
      <c r="L34">
        <v>28964245490</v>
      </c>
      <c r="M34"/>
      <c r="N34">
        <f>+L34</f>
        <v>28964245490</v>
      </c>
      <c r="O34"/>
      <c r="P34"/>
      <c r="Q34"/>
      <c r="R34"/>
      <c r="S34"/>
      <c r="T34">
        <f>+U40+U41</f>
        <v>12552429353</v>
      </c>
      <c r="U34"/>
      <c r="V34"/>
      <c r="W34">
        <f>IF(T34=0," ", T34/N34)*100</f>
        <v>43.337670775279705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0" hidden="1" customHeight="1" x14ac:dyDescent="0.25">
      <c r="A35" s="4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6" customHeight="1" x14ac:dyDescent="0.25">
      <c r="A36" s="4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21.75" customHeight="1" x14ac:dyDescent="0.25">
      <c r="A37" s="4"/>
      <c r="B37"/>
      <c r="C37"/>
      <c r="D37" t="s">
        <v>44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.6" customHeight="1" x14ac:dyDescent="0.25">
      <c r="A38" s="9"/>
      <c r="B38"/>
      <c r="C38"/>
      <c r="D38" t="s">
        <v>13</v>
      </c>
      <c r="E38"/>
      <c r="F38"/>
      <c r="G38"/>
      <c r="H38"/>
      <c r="I38"/>
      <c r="J38"/>
      <c r="K38"/>
      <c r="L38"/>
      <c r="M38"/>
      <c r="N38" t="s">
        <v>14</v>
      </c>
      <c r="O38"/>
      <c r="P38"/>
      <c r="Q38"/>
      <c r="R38"/>
      <c r="S38" t="s">
        <v>52</v>
      </c>
      <c r="T38"/>
      <c r="U38"/>
      <c r="V38"/>
      <c r="W38" t="s">
        <v>37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48.95" customHeight="1" x14ac:dyDescent="0.25">
      <c r="A39" s="4"/>
      <c r="B39"/>
      <c r="C39"/>
      <c r="D39" t="s">
        <v>15</v>
      </c>
      <c r="E39"/>
      <c r="F39"/>
      <c r="G39"/>
      <c r="H39"/>
      <c r="I39"/>
      <c r="J39"/>
      <c r="K39"/>
      <c r="L39"/>
      <c r="M39" t="s">
        <v>16</v>
      </c>
      <c r="N39" t="s">
        <v>38</v>
      </c>
      <c r="O39"/>
      <c r="P39" t="s">
        <v>39</v>
      </c>
      <c r="Q39"/>
      <c r="R39"/>
      <c r="S39" t="s">
        <v>49</v>
      </c>
      <c r="T39"/>
      <c r="U39" t="s">
        <v>50</v>
      </c>
      <c r="V39"/>
      <c r="W39" t="s">
        <v>41</v>
      </c>
      <c r="X39"/>
      <c r="Y39"/>
      <c r="Z39" t="s">
        <v>36</v>
      </c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92.25" customHeight="1" x14ac:dyDescent="0.25">
      <c r="A40" s="10"/>
      <c r="B40"/>
      <c r="C40"/>
      <c r="D40" t="s">
        <v>48</v>
      </c>
      <c r="E40"/>
      <c r="F40"/>
      <c r="G40"/>
      <c r="H40"/>
      <c r="I40"/>
      <c r="J40"/>
      <c r="K40"/>
      <c r="L40"/>
      <c r="M40" t="s">
        <v>47</v>
      </c>
      <c r="N40">
        <v>19061</v>
      </c>
      <c r="O40"/>
      <c r="P40">
        <v>28608189075</v>
      </c>
      <c r="Q40"/>
      <c r="R40"/>
      <c r="S40">
        <v>8869</v>
      </c>
      <c r="T40"/>
      <c r="U40">
        <v>12408041223</v>
      </c>
      <c r="V40"/>
      <c r="W40">
        <f>IF(S40=""," ",IF(S40=0,0,IF(ISERROR(IF(S40/N40&gt;1,"&gt;100%",S40/N40)),"",(IF(S40/N40&gt;1,"&gt;100%",S40/N40)))))</f>
        <v>0.4652956298200514</v>
      </c>
      <c r="X40"/>
      <c r="Y40"/>
      <c r="Z40">
        <f>IF(U40=" "," ",IF(U40=0," ", U40/P40))</f>
        <v>0.43372340662566039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99.75" customHeight="1" x14ac:dyDescent="0.25">
      <c r="A41" s="11"/>
      <c r="B41"/>
      <c r="C41"/>
      <c r="D41" t="s">
        <v>45</v>
      </c>
      <c r="E41"/>
      <c r="F41"/>
      <c r="G41"/>
      <c r="H41"/>
      <c r="I41"/>
      <c r="J41"/>
      <c r="K41"/>
      <c r="L41"/>
      <c r="M41" t="s">
        <v>46</v>
      </c>
      <c r="N41">
        <v>28373</v>
      </c>
      <c r="O41"/>
      <c r="P41">
        <v>356056415</v>
      </c>
      <c r="Q41"/>
      <c r="R41"/>
      <c r="S41">
        <v>12330</v>
      </c>
      <c r="T41"/>
      <c r="U41">
        <v>144388130</v>
      </c>
      <c r="V41"/>
      <c r="W41">
        <f>IF(S41=""," ",IF(S41=0,0,IF(ISERROR(IF(S41/N41&gt;1,"&gt;100%",S41/N41)),"",(IF(S41/N41&gt;1,"&gt;100%",S41/N41)))))</f>
        <v>0.43456807528283931</v>
      </c>
      <c r="X41"/>
      <c r="Y41"/>
      <c r="Z41">
        <f>IF(U41=" "," ",IF(U41=0," ", U41/P41))</f>
        <v>0.40552037238256189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21" customHeight="1" x14ac:dyDescent="0.25">
      <c r="A42" s="4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0.95" customHeight="1" x14ac:dyDescent="0.25">
      <c r="A43" s="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7.100000000000001" customHeight="1" x14ac:dyDescent="0.25">
      <c r="A44" s="4"/>
      <c r="B44"/>
      <c r="C44"/>
      <c r="D44" t="s">
        <v>61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2" customHeight="1" x14ac:dyDescent="0.25">
      <c r="A45" s="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22.5" customHeight="1" x14ac:dyDescent="0.3">
      <c r="A46" s="4"/>
      <c r="B46"/>
      <c r="C46"/>
      <c r="D46"/>
      <c r="E46"/>
      <c r="F46"/>
      <c r="G46"/>
      <c r="H46"/>
      <c r="I46"/>
      <c r="J46"/>
      <c r="K46"/>
      <c r="L46" t="s">
        <v>55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6.5" hidden="1" customHeight="1" x14ac:dyDescent="0.25">
      <c r="A47" s="4"/>
      <c r="B47"/>
      <c r="C47"/>
      <c r="D47"/>
      <c r="E47"/>
      <c r="F47"/>
      <c r="G47"/>
      <c r="H47"/>
      <c r="I47"/>
      <c r="J47"/>
      <c r="K47"/>
      <c r="L47" t="s">
        <v>53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8" customHeight="1" x14ac:dyDescent="0.3">
      <c r="A48" s="4"/>
      <c r="B48"/>
      <c r="C48"/>
      <c r="D48"/>
      <c r="E48"/>
      <c r="F48"/>
      <c r="G48"/>
      <c r="H48"/>
      <c r="I48"/>
      <c r="J48"/>
      <c r="K48"/>
      <c r="L48" t="s">
        <v>58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51" customHeight="1" x14ac:dyDescent="0.25">
      <c r="A49" s="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9" customHeight="1" x14ac:dyDescent="0.25">
      <c r="A50" s="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87.75" customHeight="1" x14ac:dyDescent="0.3">
      <c r="A51" s="4"/>
      <c r="B51"/>
      <c r="C51"/>
      <c r="D51"/>
      <c r="E51"/>
      <c r="F51"/>
      <c r="G51"/>
      <c r="H51"/>
      <c r="I51"/>
      <c r="J51"/>
      <c r="K51"/>
      <c r="L51" t="s">
        <v>79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2.1" hidden="1" customHeight="1" x14ac:dyDescent="0.25">
      <c r="A52" s="4"/>
      <c r="B52"/>
      <c r="C52"/>
      <c r="D52"/>
      <c r="E52"/>
      <c r="F52"/>
      <c r="G52"/>
      <c r="H52"/>
      <c r="I52"/>
      <c r="J52"/>
      <c r="K52"/>
      <c r="L52">
        <v>2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5.25" hidden="1" customHeight="1" x14ac:dyDescent="0.25">
      <c r="A53" s="4"/>
      <c r="B53"/>
      <c r="C53"/>
      <c r="D53"/>
      <c r="E53"/>
      <c r="F53"/>
      <c r="G53"/>
      <c r="H53"/>
      <c r="I53"/>
      <c r="J53"/>
      <c r="K53" t="s">
        <v>43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46.5" hidden="1" customHeight="1" x14ac:dyDescent="0.25">
      <c r="A54" s="4"/>
      <c r="B54"/>
      <c r="C54"/>
      <c r="D54"/>
      <c r="E54"/>
      <c r="F54"/>
      <c r="G54"/>
      <c r="H54"/>
      <c r="I54"/>
      <c r="J54"/>
      <c r="K54"/>
      <c r="L54" t="s">
        <v>19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2.1" hidden="1" customHeight="1" x14ac:dyDescent="0.25">
      <c r="A55" s="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8" hidden="1" customHeight="1" x14ac:dyDescent="0.25">
      <c r="A56" s="4"/>
      <c r="B56"/>
      <c r="C56"/>
      <c r="D56"/>
      <c r="E56"/>
      <c r="F56"/>
      <c r="G56"/>
      <c r="H56"/>
      <c r="I56"/>
      <c r="J56"/>
      <c r="K56"/>
      <c r="L56" t="s">
        <v>20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57.75" hidden="1" customHeight="1" x14ac:dyDescent="0.25">
      <c r="A57" s="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.5" hidden="1" customHeight="1" x14ac:dyDescent="0.25">
      <c r="A58" s="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8" hidden="1" customHeight="1" x14ac:dyDescent="0.25">
      <c r="A59" s="4"/>
      <c r="B59"/>
      <c r="C59"/>
      <c r="D59"/>
      <c r="E59"/>
      <c r="F59"/>
      <c r="G59"/>
      <c r="H59"/>
      <c r="I59"/>
      <c r="J59"/>
      <c r="K59"/>
      <c r="L59" t="s">
        <v>21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224.25" hidden="1" customHeight="1" x14ac:dyDescent="0.25">
      <c r="A60" s="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2.1" hidden="1" customHeight="1" x14ac:dyDescent="0.25">
      <c r="A61" s="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8" hidden="1" customHeight="1" x14ac:dyDescent="0.25">
      <c r="A62" s="4"/>
      <c r="B62"/>
      <c r="C62"/>
      <c r="D62"/>
      <c r="E62"/>
      <c r="F62"/>
      <c r="G62"/>
      <c r="H62"/>
      <c r="I62"/>
      <c r="J62"/>
      <c r="K62" t="s">
        <v>22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9.899999999999999" hidden="1" customHeight="1" x14ac:dyDescent="0.25">
      <c r="A63" s="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2.75" hidden="1" customHeight="1" x14ac:dyDescent="0.25">
      <c r="A64" s="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ht="17.25" customHeight="1" x14ac:dyDescent="0.25">
      <c r="A65" s="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ht="18" customHeight="1" x14ac:dyDescent="0.25">
      <c r="A66" s="4"/>
      <c r="B66"/>
      <c r="C66"/>
      <c r="D66"/>
      <c r="E66"/>
      <c r="F66"/>
      <c r="G66"/>
      <c r="H66"/>
      <c r="I66"/>
      <c r="J66"/>
      <c r="K66"/>
      <c r="L66" t="s">
        <v>72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ht="21.75" customHeight="1" x14ac:dyDescent="0.25">
      <c r="A67" s="12"/>
      <c r="B67"/>
      <c r="C67"/>
      <c r="D67" t="s">
        <v>69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ht="15" customHeight="1" x14ac:dyDescent="0.25">
      <c r="A68" s="13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ht="3.75" customHeight="1" x14ac:dyDescent="0.25">
      <c r="A69" s="13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ht="21.75" hidden="1" customHeight="1" x14ac:dyDescent="0.25">
      <c r="A70" s="13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ht="26.25" customHeight="1" x14ac:dyDescent="0.25">
      <c r="A71" s="13"/>
      <c r="B71"/>
      <c r="C71"/>
      <c r="D71"/>
      <c r="E71"/>
      <c r="F71"/>
      <c r="G71"/>
      <c r="H71"/>
      <c r="I71"/>
      <c r="J71"/>
      <c r="K71"/>
      <c r="L71" t="s">
        <v>73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ht="17.25" customHeight="1" x14ac:dyDescent="0.25">
      <c r="A72" s="13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ht="36" customHeight="1" x14ac:dyDescent="0.3">
      <c r="A73" s="13"/>
      <c r="B73"/>
      <c r="C73"/>
      <c r="D73"/>
      <c r="E73"/>
      <c r="F73"/>
      <c r="G73"/>
      <c r="H73"/>
      <c r="I73"/>
      <c r="J73"/>
      <c r="K73"/>
      <c r="L73" t="s">
        <v>64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 t="s">
        <v>53</v>
      </c>
      <c r="AK73"/>
      <c r="AL73"/>
      <c r="AM73"/>
      <c r="AN73"/>
    </row>
    <row r="74" spans="1:40" x14ac:dyDescent="0.25">
      <c r="A74" s="1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ht="17.25" x14ac:dyDescent="0.3">
      <c r="A75" s="13"/>
      <c r="B75"/>
      <c r="C75"/>
      <c r="D75"/>
      <c r="E75"/>
      <c r="F75"/>
      <c r="G75"/>
      <c r="H75"/>
      <c r="I75"/>
      <c r="J75"/>
      <c r="K75"/>
      <c r="L75" t="s">
        <v>63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ht="18.75" customHeight="1" x14ac:dyDescent="0.25">
      <c r="A76" s="1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 s="1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ht="115.5" customHeight="1" x14ac:dyDescent="0.3">
      <c r="A78" s="13"/>
      <c r="B78"/>
      <c r="C78"/>
      <c r="D78"/>
      <c r="E78"/>
      <c r="F78"/>
      <c r="G78"/>
      <c r="H78"/>
      <c r="I78"/>
      <c r="J78"/>
      <c r="K78"/>
      <c r="L78" t="s">
        <v>80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ht="1.5" hidden="1" customHeight="1" x14ac:dyDescent="0.25">
      <c r="A79" s="1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ht="3" customHeight="1" x14ac:dyDescent="0.25">
      <c r="A80" s="1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ht="39.75" customHeight="1" x14ac:dyDescent="0.3">
      <c r="A81" s="13"/>
      <c r="B81"/>
      <c r="C81"/>
      <c r="D81"/>
      <c r="E81"/>
      <c r="F81"/>
      <c r="G81"/>
      <c r="H81"/>
      <c r="I81"/>
      <c r="J81"/>
      <c r="K81"/>
      <c r="L81" t="s">
        <v>78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ht="12.75" customHeight="1" x14ac:dyDescent="0.25">
      <c r="A82" s="1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ht="23.25" customHeight="1" x14ac:dyDescent="0.25">
      <c r="A83" s="13"/>
      <c r="B83"/>
      <c r="C83"/>
      <c r="D83" t="s">
        <v>74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 s="13"/>
      <c r="B84"/>
      <c r="C84"/>
      <c r="D84"/>
      <c r="E84"/>
      <c r="F84"/>
      <c r="G84"/>
      <c r="H84"/>
      <c r="I84"/>
      <c r="J84"/>
      <c r="K84"/>
      <c r="L84" t="s">
        <v>68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ht="36" customHeight="1" x14ac:dyDescent="0.25">
      <c r="A85" s="1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8" spans="13:14" x14ac:dyDescent="0.25">
      <c r="M98" s="15"/>
      <c r="N98" s="15"/>
    </row>
    <row r="99" spans="13:14" x14ac:dyDescent="0.25">
      <c r="M99" s="15"/>
      <c r="N99" s="15"/>
    </row>
    <row r="100" spans="13:14" x14ac:dyDescent="0.25">
      <c r="M100" s="15"/>
      <c r="N100" s="15"/>
    </row>
    <row r="101" spans="13:14" x14ac:dyDescent="0.25">
      <c r="M101" s="15"/>
    </row>
  </sheetData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1" max="3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503-AF93-4F19-9CAD-423693926066}">
  <dimension ref="A1"/>
  <sheetViews>
    <sheetView view="pageBreakPreview" zoomScale="60" zoomScaleNormal="100" workbookViewId="0">
      <selection activeCell="S28" sqref="S28"/>
    </sheetView>
  </sheetViews>
  <sheetFormatPr baseColWidth="10" defaultRowHeight="15" x14ac:dyDescent="0.25"/>
  <cols>
    <col min="1" max="16384" width="11.42578125" style="16"/>
  </cols>
  <sheetData/>
  <pageMargins left="0.70866141732283472" right="0.31496062992125984" top="0.74803149606299213" bottom="0.74803149606299213" header="0.31496062992125984" footer="0.31496062992125984"/>
  <pageSetup scale="80" fitToWidth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5175</vt:lpstr>
      <vt:lpstr>ENERO-JUNIO 2025</vt:lpstr>
      <vt:lpstr>PORTADA METAS FISICAS F.</vt:lpstr>
      <vt:lpstr>'ENERO-JUNIO 2025'!Área_de_impresión</vt:lpstr>
      <vt:lpstr>'PORTADA METAS FISICAS F.'!Área_de_impresión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Mildred Liveth Nuñez Perez</cp:lastModifiedBy>
  <cp:lastPrinted>2025-07-07T17:48:53Z</cp:lastPrinted>
  <dcterms:created xsi:type="dcterms:W3CDTF">2018-02-28T12:31:13Z</dcterms:created>
  <dcterms:modified xsi:type="dcterms:W3CDTF">2025-07-17T14:34:46Z</dcterms:modified>
</cp:coreProperties>
</file>