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5\Libre_Acceso_Informacion\2026\Abril\Finanzas y Contraloria\Nueva carpeta\"/>
    </mc:Choice>
  </mc:AlternateContent>
  <xr:revisionPtr revIDLastSave="0" documentId="13_ncr:1_{2F953953-F574-4783-AD13-928E4D1645CA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ACTIVO" sheetId="29" r:id="rId1"/>
    <sheet name="FECHAS" sheetId="36" state="hidden" r:id="rId2"/>
  </sheets>
  <definedNames>
    <definedName name="_xlnm.Print_Area" localSheetId="0">ACTIVO!$A$1:$D$62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C18" i="29"/>
  <c r="A3" i="29" l="1"/>
  <c r="C34" i="29"/>
  <c r="C30" i="29"/>
  <c r="D30" i="29"/>
  <c r="D34" i="29" l="1"/>
  <c r="D27" i="29" l="1"/>
  <c r="D50" i="29" l="1"/>
  <c r="D43" i="29"/>
  <c r="D39" i="29"/>
  <c r="D10" i="29"/>
  <c r="D52" i="29" l="1"/>
  <c r="C50" i="29" l="1"/>
  <c r="C43" i="29" l="1"/>
  <c r="C39" i="29"/>
  <c r="C27" i="29"/>
  <c r="C10" i="29"/>
  <c r="C52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<sst xmlns="http://schemas.openxmlformats.org/spreadsheetml/2006/main" count="57" uniqueCount="52">
  <si>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</si>
  <si>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</si>
  <si>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</si>
  <si>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</si>
  <si>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</si>
  <si>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</si>
  <si>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</si>
  <si>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</si>
  <si>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</si>
  <si>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</si>
  <si>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</si>
  <si>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</si>
  <si>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</si>
  <si>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</si>
  <si>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</si>
  <si>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</si>
  <si>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</si>
  <si>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</si>
  <si>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</si>
  <si>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</si>
  <si>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</si>
  <si>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</si>
  <si>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</si>
  <si>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</si>
  <si>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</si>
  <si>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</si>
  <si>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</si>
  <si>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</si>
  <si>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</si>
  <si>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</si>
  <si>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</si>
  <si>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</si>
  <si>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</si>
  <si>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</si>
  <si>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</si>
  <si>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</si>
  <si>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</si>
  <si>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</si>
  <si>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</si>
  <si>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</si>
  <si>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</si>
  <si>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PATRIMONIO</t>
  </si>
  <si>
    <t>ACTIVO</t>
  </si>
  <si>
    <t>PASIVO</t>
  </si>
  <si>
    <t>RESULTADO</t>
  </si>
  <si>
    <t>FLUJO</t>
  </si>
  <si>
    <t>2026</t>
  </si>
  <si>
    <t xml:space="preserve">       Inversiones a Costo Amortizado</t>
  </si>
  <si>
    <t xml:space="preserve">       Otras Inversiones en Instrumento</t>
  </si>
  <si>
    <t xml:space="preserve">       Rendimientos Por Cobrar por Otras Inversiones</t>
  </si>
  <si>
    <t>AL 30 ABRIL 2026 Y 2025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</si>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</sst>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(#,##0\);0"/>
    <numFmt numFmtId="165" formatCode="General_)"/>
    <numFmt numFmtId="166" formatCode="_(* #,##0.00_);_(* \(#,##0.00\);_(* \-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6" fillId="0" borderId="0" applyBorder="0" applyProtection="0"/>
    <xf numFmtId="166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5" fontId="2" fillId="0" borderId="0"/>
    <xf numFmtId="43" fontId="5" fillId="0" borderId="0" applyFont="0" applyFill="0" applyBorder="0" applyAlignment="0" applyProtection="0"/>
    <xf numFmtId="39" fontId="2" fillId="0" borderId="0"/>
  </cellStyleXfs>
  <cellXfs count="56">
    <xf numFmtId="0" fontId="0" fillId="0" borderId="0" xfId="0"/>
    <xf numFmtId="39" fontId="14" fillId="2" borderId="0" xfId="0" applyNumberFormat="1" applyFont="1" applyFill="1"/>
    <xf numFmtId="0" fontId="10" fillId="0" borderId="0" xfId="0" applyFont="1" applyAlignment="1">
      <alignment horizontal="left"/>
    </xf>
    <xf numFmtId="39" fontId="19" fillId="2" borderId="0" xfId="0" applyNumberFormat="1" applyFont="1" applyFill="1"/>
    <xf numFmtId="39" fontId="18" fillId="6" borderId="0" xfId="0" applyNumberFormat="1" applyFont="1" applyFill="1" applyAlignment="1">
      <alignment horizontal="left"/>
    </xf>
    <xf numFmtId="49" fontId="15" fillId="8" borderId="0" xfId="1" applyNumberFormat="1" applyFont="1" applyFill="1" applyBorder="1" applyAlignment="1" applyProtection="1">
      <alignment horizontal="center" vertical="center"/>
    </xf>
    <xf numFmtId="39" fontId="19" fillId="2" borderId="0" xfId="0" applyNumberFormat="1" applyFont="1" applyFill="1" applyAlignment="1">
      <alignment horizontal="left"/>
    </xf>
    <xf numFmtId="39" fontId="19" fillId="2" borderId="0" xfId="0" applyNumberFormat="1" applyFont="1" applyFill="1" applyAlignment="1">
      <alignment vertical="center"/>
    </xf>
    <xf numFmtId="39" fontId="19" fillId="5" borderId="0" xfId="0" applyNumberFormat="1" applyFont="1" applyFill="1"/>
    <xf numFmtId="39" fontId="18" fillId="2" borderId="0" xfId="0" applyNumberFormat="1" applyFont="1" applyFill="1"/>
    <xf numFmtId="37" fontId="19" fillId="2" borderId="0" xfId="0" applyNumberFormat="1" applyFont="1" applyFill="1" applyAlignment="1">
      <alignment vertical="center"/>
    </xf>
    <xf numFmtId="37" fontId="13" fillId="2" borderId="0" xfId="0" applyNumberFormat="1" applyFont="1" applyFill="1"/>
    <xf numFmtId="39" fontId="20" fillId="2" borderId="0" xfId="0" applyNumberFormat="1" applyFont="1" applyFill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39" fontId="15" fillId="2" borderId="0" xfId="0" applyNumberFormat="1" applyFont="1" applyFill="1" applyAlignment="1">
      <alignment horizontal="left"/>
    </xf>
    <xf numFmtId="37" fontId="15" fillId="2" borderId="0" xfId="1" applyNumberFormat="1" applyFont="1" applyFill="1" applyAlignment="1" applyProtection="1">
      <alignment horizontal="right"/>
    </xf>
    <xf numFmtId="39" fontId="14" fillId="2" borderId="0" xfId="0" applyNumberFormat="1" applyFont="1" applyFill="1" applyAlignment="1">
      <alignment horizontal="left"/>
    </xf>
    <xf numFmtId="37" fontId="14" fillId="2" borderId="0" xfId="0" applyNumberFormat="1" applyFont="1" applyFill="1" applyAlignment="1">
      <alignment vertical="center"/>
    </xf>
    <xf numFmtId="39" fontId="22" fillId="2" borderId="0" xfId="0" applyNumberFormat="1" applyFont="1" applyFill="1" applyAlignment="1">
      <alignment horizontal="left"/>
    </xf>
    <xf numFmtId="39" fontId="11" fillId="2" borderId="0" xfId="0" applyNumberFormat="1" applyFont="1" applyFill="1" applyAlignment="1">
      <alignment vertical="center"/>
    </xf>
    <xf numFmtId="39" fontId="16" fillId="2" borderId="0" xfId="0" applyNumberFormat="1" applyFont="1" applyFill="1" applyAlignment="1">
      <alignment horizontal="center" vertical="center"/>
    </xf>
    <xf numFmtId="39" fontId="16" fillId="2" borderId="0" xfId="0" applyNumberFormat="1" applyFont="1" applyFill="1" applyAlignment="1">
      <alignment horizontal="center"/>
    </xf>
    <xf numFmtId="37" fontId="25" fillId="3" borderId="0" xfId="1" applyNumberFormat="1" applyFont="1" applyFill="1" applyBorder="1" applyAlignment="1">
      <alignment horizontal="center" vertical="top"/>
    </xf>
    <xf numFmtId="39" fontId="18" fillId="5" borderId="0" xfId="0" applyNumberFormat="1" applyFont="1" applyFill="1" applyAlignment="1">
      <alignment horizontal="left"/>
    </xf>
    <xf numFmtId="37" fontId="18" fillId="5" borderId="0" xfId="1" applyNumberFormat="1" applyFont="1" applyFill="1" applyAlignment="1" applyProtection="1">
      <alignment horizontal="center"/>
    </xf>
    <xf numFmtId="37" fontId="25" fillId="3" borderId="0" xfId="1" applyNumberFormat="1" applyFont="1" applyFill="1" applyBorder="1" applyAlignment="1">
      <alignment horizontal="right" vertical="top"/>
    </xf>
    <xf numFmtId="39" fontId="18" fillId="2" borderId="0" xfId="0" applyNumberFormat="1" applyFont="1" applyFill="1" applyAlignment="1">
      <alignment horizontal="left"/>
    </xf>
    <xf numFmtId="37" fontId="19" fillId="2" borderId="0" xfId="1" applyNumberFormat="1" applyFont="1" applyFill="1" applyAlignment="1" applyProtection="1">
      <alignment horizontal="center"/>
    </xf>
    <xf numFmtId="37" fontId="19" fillId="2" borderId="0" xfId="1" applyNumberFormat="1" applyFont="1" applyFill="1" applyBorder="1" applyAlignment="1" applyProtection="1">
      <alignment horizontal="center"/>
    </xf>
    <xf numFmtId="37" fontId="18" fillId="2" borderId="0" xfId="1" applyNumberFormat="1" applyFont="1" applyFill="1" applyBorder="1" applyAlignment="1" applyProtection="1">
      <alignment horizontal="center"/>
    </xf>
    <xf numFmtId="39" fontId="19" fillId="5" borderId="0" xfId="0" applyNumberFormat="1" applyFont="1" applyFill="1" applyAlignment="1">
      <alignment horizontal="left"/>
    </xf>
    <xf numFmtId="164" fontId="20" fillId="3" borderId="0" xfId="1" applyNumberFormat="1" applyFont="1" applyFill="1" applyAlignment="1">
      <alignment horizontal="center" vertical="top"/>
    </xf>
    <xf numFmtId="164" fontId="25" fillId="3" borderId="0" xfId="1" applyNumberFormat="1" applyFont="1" applyFill="1" applyBorder="1" applyAlignment="1">
      <alignment horizontal="center" vertical="top"/>
    </xf>
    <xf numFmtId="37" fontId="21" fillId="3" borderId="0" xfId="1" applyNumberFormat="1" applyFont="1" applyFill="1" applyAlignment="1">
      <alignment horizontal="center" vertical="center"/>
    </xf>
    <xf numFmtId="37" fontId="21" fillId="4" borderId="0" xfId="1" applyNumberFormat="1" applyFont="1" applyFill="1" applyAlignment="1">
      <alignment horizontal="center" vertical="center"/>
    </xf>
    <xf numFmtId="39" fontId="19" fillId="7" borderId="0" xfId="0" applyNumberFormat="1" applyFont="1" applyFill="1" applyAlignment="1">
      <alignment horizontal="left"/>
    </xf>
    <xf numFmtId="164" fontId="20" fillId="9" borderId="4" xfId="1" applyNumberFormat="1" applyFont="1" applyFill="1" applyBorder="1" applyAlignment="1">
      <alignment horizontal="center" vertical="top"/>
    </xf>
    <xf numFmtId="37" fontId="25" fillId="3" borderId="0" xfId="1" applyNumberFormat="1" applyFont="1" applyFill="1" applyBorder="1" applyAlignment="1">
      <alignment vertical="top"/>
    </xf>
    <xf numFmtId="37" fontId="12" fillId="3" borderId="0" xfId="1" applyNumberFormat="1" applyFont="1" applyFill="1" applyBorder="1" applyAlignment="1">
      <alignment vertical="top"/>
    </xf>
    <xf numFmtId="37" fontId="17" fillId="3" borderId="0" xfId="1" applyNumberFormat="1" applyFont="1" applyFill="1" applyBorder="1" applyAlignment="1">
      <alignment vertical="top"/>
    </xf>
    <xf numFmtId="37" fontId="12" fillId="3" borderId="0" xfId="1" applyNumberFormat="1" applyFont="1" applyFill="1" applyBorder="1" applyAlignment="1">
      <alignment horizontal="right" vertical="top"/>
    </xf>
    <xf numFmtId="37" fontId="17" fillId="3" borderId="0" xfId="1" applyNumberFormat="1" applyFont="1" applyFill="1" applyBorder="1" applyAlignment="1">
      <alignment horizontal="right" vertical="top"/>
    </xf>
    <xf numFmtId="37" fontId="15" fillId="2" borderId="0" xfId="1" applyNumberFormat="1" applyFont="1" applyFill="1" applyAlignment="1" applyProtection="1"/>
    <xf numFmtId="164" fontId="12" fillId="9" borderId="4" xfId="1" applyNumberFormat="1" applyFont="1" applyFill="1" applyBorder="1" applyAlignment="1">
      <alignment horizontal="center" vertical="top"/>
    </xf>
    <xf numFmtId="37" fontId="26" fillId="2" borderId="0" xfId="1" applyNumberFormat="1" applyFont="1" applyFill="1" applyBorder="1" applyAlignment="1" applyProtection="1">
      <alignment vertical="center"/>
    </xf>
    <xf numFmtId="0" fontId="24" fillId="0" borderId="5" xfId="0" applyFont="1" applyBorder="1" applyAlignment="1">
      <alignment horizontal="left" vertical="center"/>
    </xf>
    <xf numFmtId="37" fontId="27" fillId="2" borderId="0" xfId="0" applyNumberFormat="1" applyFont="1" applyFill="1" applyAlignment="1">
      <alignment vertical="center"/>
    </xf>
    <xf numFmtId="37" fontId="15" fillId="5" borderId="0" xfId="1" applyNumberFormat="1" applyFont="1" applyFill="1" applyAlignment="1" applyProtection="1"/>
    <xf numFmtId="37" fontId="12" fillId="4" borderId="0" xfId="1" applyNumberFormat="1" applyFont="1" applyFill="1" applyBorder="1" applyAlignment="1">
      <alignment vertical="top"/>
    </xf>
    <xf numFmtId="37" fontId="17" fillId="4" borderId="0" xfId="1" applyNumberFormat="1" applyFont="1" applyFill="1" applyBorder="1" applyAlignment="1">
      <alignment vertical="top"/>
    </xf>
    <xf numFmtId="39" fontId="22" fillId="2" borderId="0" xfId="0" applyNumberFormat="1" applyFont="1" applyFill="1" applyAlignment="1">
      <alignment horizontal="left"/>
    </xf>
    <xf numFmtId="39" fontId="14" fillId="2" borderId="0" xfId="0" applyNumberFormat="1" applyFont="1" applyFill="1" applyAlignment="1">
      <alignment horizontal="left"/>
    </xf>
    <xf numFmtId="39" fontId="18" fillId="2" borderId="0" xfId="0" applyNumberFormat="1" applyFont="1" applyFill="1" applyAlignment="1">
      <alignment horizont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76200</xdr:rowOff>
    </xdr:from>
    <xdr:to>
      <xdr:col>3</xdr:col>
      <xdr:colOff>0</xdr:colOff>
      <xdr:row>38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76200</xdr:rowOff>
    </xdr:from>
    <xdr:to>
      <xdr:col>3</xdr:col>
      <xdr:colOff>0</xdr:colOff>
      <xdr:row>41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60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E138"/>
  <sheetViews>
    <sheetView tabSelected="1" zoomScaleNormal="100" workbookViewId="0">
      <selection activeCell="O46" sqref="O46"/>
    </sheetView>
  </sheetViews>
  <sheetFormatPr baseColWidth="10" defaultColWidth="11" defaultRowHeight="18.75" x14ac:dyDescent="0.3"/>
  <cols>
    <col min="1" max="1" width="14" style="3" customWidth="1"/>
    <col min="2" max="2" width="74.7109375" style="3" customWidth="1"/>
    <col min="3" max="3" width="20.5703125" style="12" customWidth="1"/>
    <col min="4" max="4" width="22" style="3" bestFit="1" customWidth="1"/>
    <col min="5" max="5" width="11" style="3" customWidth="1"/>
    <col min="6" max="6" width="23.85546875" style="3" bestFit="1" customWidth="1"/>
    <col min="7" max="196" width="11" style="3" customWidth="1"/>
    <col min="197" max="16384" width="11" style="3"/>
  </cols>
  <sheetData>
    <row r="1" spans="1:4" x14ac:dyDescent="0.3">
      <c r="A1" s="55" t="s">
        <v>0</v>
      </c>
      <c r="B1" s="55"/>
      <c r="C1" s="55"/>
      <c r="D1" s="55"/>
    </row>
    <row r="2" spans="1:4" x14ac:dyDescent="0.3">
      <c r="A2" s="55" t="s">
        <v>1</v>
      </c>
      <c r="B2" s="55"/>
      <c r="C2" s="55"/>
      <c r="D2" s="55"/>
    </row>
    <row r="3" spans="1:4" x14ac:dyDescent="0.3">
      <c r="A3" s="55" t="str">
        <f>FECHAS!B$1</f>
        <v>AL 30 ABRIL 2026 Y 2025</v>
      </c>
      <c r="B3" s="55"/>
      <c r="C3" s="55"/>
      <c r="D3" s="55"/>
    </row>
    <row r="4" spans="1:4" x14ac:dyDescent="0.3">
      <c r="A4" s="55" t="s">
        <v>2</v>
      </c>
      <c r="B4" s="55"/>
      <c r="C4" s="55"/>
      <c r="D4" s="55"/>
    </row>
    <row r="5" spans="1:4" x14ac:dyDescent="0.3">
      <c r="B5" s="4" t="s">
        <v>3</v>
      </c>
      <c r="C5" s="5" t="s">
        <v>46</v>
      </c>
      <c r="D5" s="5" t="s">
        <v>4</v>
      </c>
    </row>
    <row r="6" spans="1:4" x14ac:dyDescent="0.3">
      <c r="B6" s="17" t="s">
        <v>5</v>
      </c>
      <c r="C6" s="23"/>
      <c r="D6" s="24"/>
    </row>
    <row r="7" spans="1:4" x14ac:dyDescent="0.3">
      <c r="B7" s="6" t="s">
        <v>6</v>
      </c>
      <c r="C7" s="41">
        <v>91545718.829999998</v>
      </c>
      <c r="D7" s="41">
        <v>104360812.04000001</v>
      </c>
    </row>
    <row r="8" spans="1:4" x14ac:dyDescent="0.3">
      <c r="B8" s="6" t="s">
        <v>7</v>
      </c>
      <c r="C8" s="41">
        <v>1220892394.23</v>
      </c>
      <c r="D8" s="41">
        <v>1549546625.9000001</v>
      </c>
    </row>
    <row r="9" spans="1:4" x14ac:dyDescent="0.3">
      <c r="B9" s="6" t="s">
        <v>8</v>
      </c>
      <c r="C9" s="42">
        <v>2111256426.9000001</v>
      </c>
      <c r="D9" s="42">
        <v>1237193948.21</v>
      </c>
    </row>
    <row r="10" spans="1:4" x14ac:dyDescent="0.3">
      <c r="B10" s="6"/>
      <c r="C10" s="50">
        <f>SUM(C7:C9)</f>
        <v>3423694539.96</v>
      </c>
      <c r="D10" s="45">
        <f>SUM(D7:D9)</f>
        <v>2891101386.1500001</v>
      </c>
    </row>
    <row r="11" spans="1:4" x14ac:dyDescent="0.3">
      <c r="B11" s="26" t="s">
        <v>9</v>
      </c>
      <c r="C11" s="27"/>
      <c r="D11" s="27"/>
    </row>
    <row r="12" spans="1:4" x14ac:dyDescent="0.3">
      <c r="B12" s="6" t="s">
        <v>10</v>
      </c>
      <c r="C12" s="51">
        <v>150000000</v>
      </c>
      <c r="D12" s="41">
        <v>230000000</v>
      </c>
    </row>
    <row r="13" spans="1:4" x14ac:dyDescent="0.3">
      <c r="B13" s="6" t="s">
        <v>11</v>
      </c>
      <c r="C13" s="51">
        <v>7197400</v>
      </c>
      <c r="D13" s="41">
        <v>7197400</v>
      </c>
    </row>
    <row r="14" spans="1:4" x14ac:dyDescent="0.3">
      <c r="B14" s="6" t="s">
        <v>47</v>
      </c>
      <c r="C14" s="51">
        <v>876553759.38</v>
      </c>
      <c r="D14" s="41">
        <v>716958881.62</v>
      </c>
    </row>
    <row r="15" spans="1:4" x14ac:dyDescent="0.3">
      <c r="B15" s="6" t="s">
        <v>48</v>
      </c>
      <c r="C15" s="51">
        <v>1550226781.6000001</v>
      </c>
      <c r="D15" s="41">
        <v>0</v>
      </c>
    </row>
    <row r="16" spans="1:4" x14ac:dyDescent="0.3">
      <c r="B16" s="6" t="s">
        <v>49</v>
      </c>
      <c r="C16" s="51">
        <v>9596782.290000001</v>
      </c>
      <c r="D16" s="41">
        <v>0</v>
      </c>
    </row>
    <row r="17" spans="2:4" x14ac:dyDescent="0.3">
      <c r="B17" s="6" t="s">
        <v>12</v>
      </c>
      <c r="C17" s="52">
        <v>-5090590.24</v>
      </c>
      <c r="D17" s="28">
        <v>0</v>
      </c>
    </row>
    <row r="18" spans="2:4" x14ac:dyDescent="0.3">
      <c r="B18" s="8"/>
      <c r="C18" s="45">
        <f>SUM(C12:C17)</f>
        <v>2588484133.0300002</v>
      </c>
      <c r="D18" s="45">
        <f>SUM(D12:D17)</f>
        <v>954156281.62</v>
      </c>
    </row>
    <row r="19" spans="2:4" x14ac:dyDescent="0.3">
      <c r="B19" s="29" t="s">
        <v>13</v>
      </c>
      <c r="C19" s="30" t="s">
        <v>14</v>
      </c>
      <c r="D19" s="30" t="s">
        <v>14</v>
      </c>
    </row>
    <row r="20" spans="2:4" x14ac:dyDescent="0.3">
      <c r="B20" s="6" t="s">
        <v>15</v>
      </c>
      <c r="C20" s="41">
        <v>30330583992.32</v>
      </c>
      <c r="D20" s="43">
        <v>29034626471.66</v>
      </c>
    </row>
    <row r="21" spans="2:4" x14ac:dyDescent="0.3">
      <c r="B21" s="6" t="s">
        <v>16</v>
      </c>
      <c r="C21" s="41">
        <v>2696657175.1300001</v>
      </c>
      <c r="D21" s="43">
        <v>2840219658.52</v>
      </c>
    </row>
    <row r="22" spans="2:4" x14ac:dyDescent="0.3">
      <c r="B22" s="6" t="s">
        <v>17</v>
      </c>
      <c r="C22" s="41">
        <v>370999339.01999998</v>
      </c>
      <c r="D22" s="43">
        <v>318014948.16000003</v>
      </c>
    </row>
    <row r="23" spans="2:4" x14ac:dyDescent="0.3">
      <c r="B23" s="6" t="s">
        <v>18</v>
      </c>
      <c r="C23" s="41">
        <v>3422699582.0500002</v>
      </c>
      <c r="D23" s="43">
        <v>3906793853.1500001</v>
      </c>
    </row>
    <row r="24" spans="2:4" x14ac:dyDescent="0.3">
      <c r="B24" s="6" t="s">
        <v>19</v>
      </c>
      <c r="C24" s="41">
        <v>1945047237.1600001</v>
      </c>
      <c r="D24" s="43">
        <v>2381567090.1399999</v>
      </c>
    </row>
    <row r="25" spans="2:4" x14ac:dyDescent="0.3">
      <c r="B25" s="6" t="s">
        <v>20</v>
      </c>
      <c r="C25" s="41">
        <v>2722630961.8000002</v>
      </c>
      <c r="D25" s="43">
        <v>2719214025.46</v>
      </c>
    </row>
    <row r="26" spans="2:4" x14ac:dyDescent="0.3">
      <c r="B26" s="3" t="s">
        <v>21</v>
      </c>
      <c r="C26" s="44">
        <v>-3789439959.5999999</v>
      </c>
      <c r="D26" s="44">
        <v>-4284064844.2200003</v>
      </c>
    </row>
    <row r="27" spans="2:4" x14ac:dyDescent="0.3">
      <c r="C27" s="45">
        <f>SUM(C20:C26)</f>
        <v>37699178327.880013</v>
      </c>
      <c r="D27" s="45">
        <f>SUM(D20:D26)</f>
        <v>36916371202.869995</v>
      </c>
    </row>
    <row r="28" spans="2:4" x14ac:dyDescent="0.3">
      <c r="B28" s="9" t="s">
        <v>22</v>
      </c>
      <c r="C28" s="31"/>
      <c r="D28" s="31"/>
    </row>
    <row r="29" spans="2:4" x14ac:dyDescent="0.3">
      <c r="B29" s="3" t="s">
        <v>23</v>
      </c>
      <c r="C29" s="44">
        <v>86458979.159999996</v>
      </c>
      <c r="D29" s="44">
        <v>77871916.739999995</v>
      </c>
    </row>
    <row r="30" spans="2:4" x14ac:dyDescent="0.3">
      <c r="C30" s="18">
        <f>C29</f>
        <v>86458979.159999996</v>
      </c>
      <c r="D30" s="18">
        <f>D29</f>
        <v>77871916.739999995</v>
      </c>
    </row>
    <row r="31" spans="2:4" x14ac:dyDescent="0.3">
      <c r="C31" s="32"/>
      <c r="D31" s="32"/>
    </row>
    <row r="32" spans="2:4" x14ac:dyDescent="0.3">
      <c r="B32" s="9" t="s">
        <v>24</v>
      </c>
      <c r="C32" s="25"/>
      <c r="D32" s="40"/>
    </row>
    <row r="33" spans="2:5" x14ac:dyDescent="0.3">
      <c r="B33" s="1" t="s">
        <v>25</v>
      </c>
      <c r="C33" s="44">
        <v>228558077.05000001</v>
      </c>
      <c r="D33" s="44">
        <v>280959175.38999999</v>
      </c>
    </row>
    <row r="34" spans="2:5" x14ac:dyDescent="0.3">
      <c r="C34" s="18">
        <f>+C33</f>
        <v>228558077.05000001</v>
      </c>
      <c r="D34" s="18">
        <f>+D33</f>
        <v>280959175.38999999</v>
      </c>
    </row>
    <row r="35" spans="2:5" x14ac:dyDescent="0.3">
      <c r="C35" s="32"/>
      <c r="D35" s="32"/>
    </row>
    <row r="36" spans="2:5" hidden="1" x14ac:dyDescent="0.3">
      <c r="B36" s="26" t="s">
        <v>26</v>
      </c>
      <c r="C36" s="30"/>
      <c r="D36" s="30"/>
    </row>
    <row r="37" spans="2:5" hidden="1" x14ac:dyDescent="0.3">
      <c r="B37" s="33" t="s">
        <v>27</v>
      </c>
      <c r="C37" s="34">
        <v>0</v>
      </c>
      <c r="D37" s="34"/>
    </row>
    <row r="38" spans="2:5" hidden="1" x14ac:dyDescent="0.3">
      <c r="B38" s="33" t="s">
        <v>28</v>
      </c>
      <c r="C38" s="35">
        <v>0</v>
      </c>
      <c r="D38" s="35"/>
    </row>
    <row r="39" spans="2:5" hidden="1" x14ac:dyDescent="0.3">
      <c r="B39" s="6" t="s">
        <v>14</v>
      </c>
      <c r="C39" s="36">
        <f>SUM(C37:C38)</f>
        <v>0</v>
      </c>
      <c r="D39" s="36">
        <f>SUM(D37:D38)</f>
        <v>0</v>
      </c>
    </row>
    <row r="40" spans="2:5" x14ac:dyDescent="0.3">
      <c r="B40" s="6"/>
      <c r="C40" s="36"/>
      <c r="D40" s="36"/>
    </row>
    <row r="41" spans="2:5" x14ac:dyDescent="0.3">
      <c r="B41" s="26" t="s">
        <v>29</v>
      </c>
      <c r="C41" s="37"/>
      <c r="D41" s="37"/>
      <c r="E41" s="12"/>
    </row>
    <row r="42" spans="2:5" s="8" customFormat="1" x14ac:dyDescent="0.3">
      <c r="B42" s="26" t="s">
        <v>30</v>
      </c>
      <c r="C42" s="44">
        <v>1303563076.05</v>
      </c>
      <c r="D42" s="44">
        <v>1344365276.7</v>
      </c>
    </row>
    <row r="43" spans="2:5" x14ac:dyDescent="0.3">
      <c r="B43" s="29"/>
      <c r="C43" s="18">
        <f>SUM(C42:C42)</f>
        <v>1303563076.05</v>
      </c>
      <c r="D43" s="18">
        <f>SUM(D42:D42)</f>
        <v>1344365276.7</v>
      </c>
    </row>
    <row r="44" spans="2:5" x14ac:dyDescent="0.3">
      <c r="B44" s="29"/>
      <c r="C44" s="32"/>
      <c r="D44" s="32"/>
    </row>
    <row r="45" spans="2:5" x14ac:dyDescent="0.3">
      <c r="B45" s="29" t="s">
        <v>31</v>
      </c>
      <c r="C45" s="31"/>
      <c r="D45" s="31"/>
    </row>
    <row r="46" spans="2:5" x14ac:dyDescent="0.3">
      <c r="B46" s="6" t="s">
        <v>32</v>
      </c>
      <c r="C46" s="41">
        <v>80741654.150000006</v>
      </c>
      <c r="D46" s="41">
        <v>19010993.48</v>
      </c>
    </row>
    <row r="47" spans="2:5" hidden="1" x14ac:dyDescent="0.3">
      <c r="B47" s="6" t="s">
        <v>33</v>
      </c>
      <c r="C47" s="41"/>
      <c r="D47" s="41"/>
    </row>
    <row r="48" spans="2:5" x14ac:dyDescent="0.3">
      <c r="B48" s="6" t="s">
        <v>34</v>
      </c>
      <c r="C48" s="44">
        <v>87898486.200000003</v>
      </c>
      <c r="D48" s="44">
        <v>137087440.66</v>
      </c>
    </row>
    <row r="49" spans="2:4" hidden="1" x14ac:dyDescent="0.3">
      <c r="B49" s="38" t="s">
        <v>35</v>
      </c>
      <c r="C49" s="39">
        <v>0</v>
      </c>
      <c r="D49" s="46">
        <v>0</v>
      </c>
    </row>
    <row r="50" spans="2:4" x14ac:dyDescent="0.3">
      <c r="B50" s="6"/>
      <c r="C50" s="45">
        <f>SUM(C46:C49)</f>
        <v>168640140.35000002</v>
      </c>
      <c r="D50" s="45">
        <f>SUM(D46:D49)</f>
        <v>156098434.13999999</v>
      </c>
    </row>
    <row r="51" spans="2:4" x14ac:dyDescent="0.3">
      <c r="B51" s="6"/>
      <c r="C51" s="32"/>
      <c r="D51" s="32"/>
    </row>
    <row r="52" spans="2:4" x14ac:dyDescent="0.3">
      <c r="B52" s="29" t="s">
        <v>36</v>
      </c>
      <c r="C52" s="47">
        <f>C10+C18+C27+C30+C33+C39+C43+C50</f>
        <v>45498577273.480019</v>
      </c>
      <c r="D52" s="47">
        <f>D10+D18+D27+D30+D33+D39+D43+D50</f>
        <v>42620923673.609985</v>
      </c>
    </row>
    <row r="53" spans="2:4" x14ac:dyDescent="0.3">
      <c r="B53" s="19"/>
      <c r="C53" s="20"/>
      <c r="D53" s="1"/>
    </row>
    <row r="54" spans="2:4" x14ac:dyDescent="0.3">
      <c r="B54" s="19"/>
      <c r="C54" s="49"/>
      <c r="D54" s="1"/>
    </row>
    <row r="55" spans="2:4" x14ac:dyDescent="0.3">
      <c r="B55" s="19"/>
      <c r="C55" s="20"/>
      <c r="D55" s="1"/>
    </row>
    <row r="56" spans="2:4" x14ac:dyDescent="0.3">
      <c r="B56" s="19"/>
      <c r="C56" s="20"/>
      <c r="D56" s="1"/>
    </row>
    <row r="57" spans="2:4" x14ac:dyDescent="0.3">
      <c r="B57" s="19"/>
      <c r="C57" s="20"/>
      <c r="D57" s="1"/>
    </row>
    <row r="58" spans="2:4" x14ac:dyDescent="0.3">
      <c r="B58" s="19"/>
      <c r="C58" s="20"/>
      <c r="D58" s="1"/>
    </row>
    <row r="59" spans="2:4" x14ac:dyDescent="0.3">
      <c r="B59" s="19"/>
      <c r="C59" s="20"/>
      <c r="D59" s="1"/>
    </row>
    <row r="60" spans="2:4" x14ac:dyDescent="0.3">
      <c r="B60" s="21" t="s">
        <v>37</v>
      </c>
      <c r="C60" s="53" t="s">
        <v>38</v>
      </c>
      <c r="D60" s="53"/>
    </row>
    <row r="61" spans="2:4" x14ac:dyDescent="0.3">
      <c r="B61" s="1" t="s">
        <v>39</v>
      </c>
      <c r="C61" s="54" t="s">
        <v>40</v>
      </c>
      <c r="D61" s="54"/>
    </row>
    <row r="62" spans="2:4" x14ac:dyDescent="0.3">
      <c r="B62" s="1"/>
      <c r="C62" s="22"/>
      <c r="D62" s="11">
        <v>1</v>
      </c>
    </row>
    <row r="63" spans="2:4" x14ac:dyDescent="0.3">
      <c r="C63" s="10"/>
    </row>
    <row r="64" spans="2:4" x14ac:dyDescent="0.3">
      <c r="C64" s="10"/>
    </row>
    <row r="65" spans="3:3" x14ac:dyDescent="0.3">
      <c r="C65" s="10"/>
    </row>
    <row r="66" spans="3:3" x14ac:dyDescent="0.3">
      <c r="C66" s="10"/>
    </row>
    <row r="67" spans="3:3" x14ac:dyDescent="0.3">
      <c r="C67" s="10"/>
    </row>
    <row r="68" spans="3:3" x14ac:dyDescent="0.3">
      <c r="C68" s="10"/>
    </row>
    <row r="69" spans="3:3" x14ac:dyDescent="0.3">
      <c r="C69" s="10"/>
    </row>
    <row r="70" spans="3:3" x14ac:dyDescent="0.3">
      <c r="C70" s="10"/>
    </row>
    <row r="71" spans="3:3" x14ac:dyDescent="0.3">
      <c r="C71" s="10"/>
    </row>
    <row r="72" spans="3:3" x14ac:dyDescent="0.3">
      <c r="C72" s="10"/>
    </row>
    <row r="73" spans="3:3" x14ac:dyDescent="0.3">
      <c r="C73" s="10"/>
    </row>
    <row r="74" spans="3:3" x14ac:dyDescent="0.3">
      <c r="C74" s="10"/>
    </row>
    <row r="75" spans="3:3" x14ac:dyDescent="0.3">
      <c r="C75" s="10"/>
    </row>
    <row r="76" spans="3:3" x14ac:dyDescent="0.3">
      <c r="C76" s="10"/>
    </row>
    <row r="77" spans="3:3" x14ac:dyDescent="0.3">
      <c r="C77" s="10"/>
    </row>
    <row r="78" spans="3:3" x14ac:dyDescent="0.3">
      <c r="C78" s="7"/>
    </row>
    <row r="79" spans="3:3" x14ac:dyDescent="0.3">
      <c r="C79" s="7"/>
    </row>
    <row r="80" spans="3:3" x14ac:dyDescent="0.3">
      <c r="C80" s="7"/>
    </row>
    <row r="81" spans="3:3" x14ac:dyDescent="0.3">
      <c r="C81" s="7"/>
    </row>
    <row r="82" spans="3:3" x14ac:dyDescent="0.3">
      <c r="C82" s="7"/>
    </row>
    <row r="83" spans="3:3" x14ac:dyDescent="0.3">
      <c r="C83" s="7"/>
    </row>
    <row r="84" spans="3:3" x14ac:dyDescent="0.3">
      <c r="C84" s="7"/>
    </row>
    <row r="85" spans="3:3" x14ac:dyDescent="0.3">
      <c r="C85" s="7"/>
    </row>
    <row r="86" spans="3:3" x14ac:dyDescent="0.3">
      <c r="C86" s="7"/>
    </row>
    <row r="87" spans="3:3" x14ac:dyDescent="0.3">
      <c r="C87" s="7"/>
    </row>
    <row r="88" spans="3:3" x14ac:dyDescent="0.3">
      <c r="C88" s="7"/>
    </row>
    <row r="89" spans="3:3" x14ac:dyDescent="0.3">
      <c r="C89" s="7"/>
    </row>
    <row r="90" spans="3:3" x14ac:dyDescent="0.3">
      <c r="C90" s="7"/>
    </row>
    <row r="91" spans="3:3" x14ac:dyDescent="0.3">
      <c r="C91" s="7"/>
    </row>
    <row r="92" spans="3:3" x14ac:dyDescent="0.3">
      <c r="C92" s="7"/>
    </row>
    <row r="93" spans="3:3" x14ac:dyDescent="0.3">
      <c r="C93" s="7"/>
    </row>
    <row r="94" spans="3:3" x14ac:dyDescent="0.3">
      <c r="C94" s="7"/>
    </row>
    <row r="95" spans="3:3" x14ac:dyDescent="0.3">
      <c r="C95" s="7"/>
    </row>
    <row r="96" spans="3:3" x14ac:dyDescent="0.3">
      <c r="C96" s="7"/>
    </row>
    <row r="97" spans="3:3" x14ac:dyDescent="0.3">
      <c r="C97" s="7"/>
    </row>
    <row r="98" spans="3:3" x14ac:dyDescent="0.3">
      <c r="C98" s="7"/>
    </row>
    <row r="99" spans="3:3" x14ac:dyDescent="0.3">
      <c r="C99" s="7"/>
    </row>
    <row r="100" spans="3:3" x14ac:dyDescent="0.3">
      <c r="C100" s="7"/>
    </row>
    <row r="101" spans="3:3" x14ac:dyDescent="0.3">
      <c r="C101" s="7"/>
    </row>
    <row r="102" spans="3:3" x14ac:dyDescent="0.3">
      <c r="C102" s="7"/>
    </row>
    <row r="103" spans="3:3" x14ac:dyDescent="0.3">
      <c r="C103" s="7"/>
    </row>
    <row r="104" spans="3:3" x14ac:dyDescent="0.3">
      <c r="C104" s="7"/>
    </row>
    <row r="105" spans="3:3" x14ac:dyDescent="0.3">
      <c r="C105" s="7"/>
    </row>
    <row r="106" spans="3:3" x14ac:dyDescent="0.3">
      <c r="C106" s="7"/>
    </row>
    <row r="107" spans="3:3" x14ac:dyDescent="0.3">
      <c r="C107" s="7"/>
    </row>
    <row r="108" spans="3:3" x14ac:dyDescent="0.3">
      <c r="C108" s="7"/>
    </row>
    <row r="109" spans="3:3" x14ac:dyDescent="0.3">
      <c r="C109" s="7"/>
    </row>
    <row r="110" spans="3:3" x14ac:dyDescent="0.3">
      <c r="C110" s="7"/>
    </row>
    <row r="111" spans="3:3" x14ac:dyDescent="0.3">
      <c r="C111" s="7"/>
    </row>
    <row r="112" spans="3:3" x14ac:dyDescent="0.3">
      <c r="C112" s="7"/>
    </row>
    <row r="113" spans="3:3" x14ac:dyDescent="0.3">
      <c r="C113" s="7"/>
    </row>
    <row r="114" spans="3:3" x14ac:dyDescent="0.3">
      <c r="C114" s="7"/>
    </row>
    <row r="115" spans="3:3" x14ac:dyDescent="0.3">
      <c r="C115" s="7"/>
    </row>
    <row r="116" spans="3:3" x14ac:dyDescent="0.3">
      <c r="C116" s="7"/>
    </row>
    <row r="117" spans="3:3" x14ac:dyDescent="0.3">
      <c r="C117" s="7"/>
    </row>
    <row r="118" spans="3:3" x14ac:dyDescent="0.3">
      <c r="C118" s="7"/>
    </row>
    <row r="119" spans="3:3" x14ac:dyDescent="0.3">
      <c r="C119" s="7"/>
    </row>
    <row r="120" spans="3:3" x14ac:dyDescent="0.3">
      <c r="C120" s="7"/>
    </row>
    <row r="121" spans="3:3" x14ac:dyDescent="0.3">
      <c r="C121" s="7"/>
    </row>
    <row r="122" spans="3:3" x14ac:dyDescent="0.3">
      <c r="C122" s="7"/>
    </row>
    <row r="123" spans="3:3" x14ac:dyDescent="0.3">
      <c r="C123" s="7"/>
    </row>
    <row r="124" spans="3:3" x14ac:dyDescent="0.3">
      <c r="C124" s="7"/>
    </row>
    <row r="125" spans="3:3" x14ac:dyDescent="0.3">
      <c r="C125" s="7"/>
    </row>
    <row r="126" spans="3:3" x14ac:dyDescent="0.3">
      <c r="C126" s="7"/>
    </row>
    <row r="127" spans="3:3" x14ac:dyDescent="0.3">
      <c r="C127" s="7"/>
    </row>
    <row r="128" spans="3:3" x14ac:dyDescent="0.3">
      <c r="C128" s="7"/>
    </row>
    <row r="129" spans="3:3" x14ac:dyDescent="0.3">
      <c r="C129" s="7"/>
    </row>
    <row r="130" spans="3:3" x14ac:dyDescent="0.3">
      <c r="C130" s="7"/>
    </row>
    <row r="131" spans="3:3" x14ac:dyDescent="0.3">
      <c r="C131" s="7"/>
    </row>
    <row r="132" spans="3:3" x14ac:dyDescent="0.3">
      <c r="C132" s="7"/>
    </row>
    <row r="133" spans="3:3" x14ac:dyDescent="0.3">
      <c r="C133" s="7"/>
    </row>
    <row r="134" spans="3:3" x14ac:dyDescent="0.3">
      <c r="C134" s="7"/>
    </row>
    <row r="135" spans="3:3" x14ac:dyDescent="0.3">
      <c r="C135" s="7"/>
    </row>
    <row r="136" spans="3:3" x14ac:dyDescent="0.3">
      <c r="C136" s="7"/>
    </row>
    <row r="137" spans="3:3" x14ac:dyDescent="0.3">
      <c r="C137" s="7"/>
    </row>
    <row r="138" spans="3:3" x14ac:dyDescent="0.3">
      <c r="C138" s="7"/>
    </row>
  </sheetData>
  <mergeCells count="6">
    <mergeCell ref="C60:D60"/>
    <mergeCell ref="C61:D61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B5"/>
  <sheetViews>
    <sheetView workbookViewId="0">
      <selection activeCell="I12" sqref="I12"/>
    </sheetView>
  </sheetViews>
  <sheetFormatPr baseColWidth="10" defaultColWidth="11.42578125" defaultRowHeight="15.75" x14ac:dyDescent="0.25"/>
  <cols>
    <col min="1" max="1" width="15.140625" style="2" customWidth="1"/>
    <col min="2" max="2" width="35" style="2" bestFit="1" customWidth="1"/>
  </cols>
  <sheetData>
    <row r="1" spans="1:2" x14ac:dyDescent="0.25">
      <c r="A1" s="48" t="s">
        <v>42</v>
      </c>
      <c r="B1" s="15" t="s">
        <v>50</v>
      </c>
    </row>
    <row r="2" spans="1:2" x14ac:dyDescent="0.25">
      <c r="A2" s="13" t="s">
        <v>43</v>
      </c>
      <c r="B2" s="15" t="s">
        <v>50</v>
      </c>
    </row>
    <row r="3" spans="1:2" x14ac:dyDescent="0.25">
      <c r="A3" s="13" t="s">
        <v>44</v>
      </c>
      <c r="B3" s="15" t="s">
        <v>50</v>
      </c>
    </row>
    <row r="4" spans="1:2" x14ac:dyDescent="0.25">
      <c r="A4" s="13" t="s">
        <v>45</v>
      </c>
      <c r="B4" s="15" t="s">
        <v>50</v>
      </c>
    </row>
    <row r="5" spans="1:2" ht="16.5" thickBot="1" x14ac:dyDescent="0.3">
      <c r="A5" s="14" t="s">
        <v>41</v>
      </c>
      <c r="B5" s="16" t="s">
        <v>51</v>
      </c>
    </row>
  </sheetData>
  <phoneticPr fontId="23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ACTIVO</vt:lpstr>
      <vt:lpstr>FECHAS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2026-05-08T14:23:42Z</cp:lastPrinted>
  <dcterms:created xsi:type="dcterms:W3CDTF">2021-10-07T14:43:02Z</dcterms:created>
  <dcterms:modified xsi:type="dcterms:W3CDTF">2026-05-11T18:44:09Z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