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ancoagricolagobdo.sharepoint.com/sites/Secciondecontraloria/Documentos compartidos/Contraloria/Tania/2026 ESTADOS FINANCIEROS/04 ABRIL 2026/ENVIO/"/>
    </mc:Choice>
  </mc:AlternateContent>
  <xr:revisionPtr revIDLastSave="8" documentId="8_{9FA4948E-CAD1-4A33-995D-AE1ABC29E286}" xr6:coauthVersionLast="47" xr6:coauthVersionMax="47" xr10:uidLastSave="{2EF5082A-CDBB-42A9-9C32-BD56499BF2E7}"/>
  <bookViews>
    <workbookView xWindow="-120" yWindow="-120" windowWidth="29040" windowHeight="15840" tabRatio="831" xr2:uid="{00000000-000D-0000-FFFF-FFFF00000000}"/>
  </bookViews>
  <sheets>
    <sheet name="PATRIMONIO" sheetId="31" r:id="rId1"/>
    <sheet name="FECHAS" sheetId="36" state="hidden" r:id="rId2"/>
  </sheets>
  <definedNames>
    <definedName name="_xlnm.Print_Area" localSheetId="0">PATRIMONIO!$A$1:$H$41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1" i="31" l="1"/>
  <c r="H17" i="31"/>
  <c r="H18" i="31"/>
  <c r="H16" i="31"/>
  <c r="H14" i="31"/>
  <c r="H13" i="31"/>
  <c r="H12" i="31"/>
  <c r="F20" i="31"/>
  <c r="F31" i="31" s="1"/>
  <c r="G20" i="31" l="1"/>
  <c r="G31" i="31" s="1"/>
  <c r="H27" i="31"/>
  <c r="H28" i="31"/>
  <c r="N42" i="31"/>
  <c r="P49" i="31"/>
  <c r="O49" i="31"/>
  <c r="O50" i="31" l="1"/>
  <c r="O52" i="31" s="1"/>
  <c r="H26" i="31" l="1"/>
  <c r="H25" i="31"/>
  <c r="H24" i="31"/>
  <c r="H23" i="31"/>
  <c r="E20" i="31"/>
  <c r="D20" i="31"/>
  <c r="B20" i="31"/>
  <c r="H15" i="31"/>
  <c r="H20" i="31" s="1"/>
  <c r="E31" i="31" l="1"/>
  <c r="E33" i="31" s="1"/>
  <c r="D31" i="31"/>
  <c r="D33" i="31" s="1"/>
  <c r="B31" i="31"/>
  <c r="B33" i="31" s="1"/>
  <c r="C20" i="31"/>
  <c r="C31" i="31" l="1"/>
  <c r="C33" i="31"/>
  <c r="A4" i="31" l="1"/>
  <c r="A31" i="31" s="1"/>
  <c r="H29" i="31" l="1"/>
  <c r="H31" i="31" s="1"/>
</calcChain>
</file>

<file path=xl/sharedStrings.xml><?xml version="1.0" encoding="utf-8"?>
<sst xmlns="http://schemas.openxmlformats.org/spreadsheetml/2006/main" count="77" uniqueCount="44">
  <si>
    <t xml:space="preserve"> </t>
  </si>
  <si>
    <t>BANCO AGRICOLA DE LA REPUBLICA DOMINICANA</t>
  </si>
  <si>
    <t>VALORES EN RD$</t>
  </si>
  <si>
    <t>ESTADO DE CAMBIOS EN EL PATRIMONIO</t>
  </si>
  <si>
    <t>APORTES</t>
  </si>
  <si>
    <t>OTRAS</t>
  </si>
  <si>
    <t xml:space="preserve">SUPERAVIT </t>
  </si>
  <si>
    <t xml:space="preserve">CAPITAL </t>
  </si>
  <si>
    <t>ADICIONAL</t>
  </si>
  <si>
    <t>RESERVAS</t>
  </si>
  <si>
    <t xml:space="preserve">POR </t>
  </si>
  <si>
    <t>RESULTADOS</t>
  </si>
  <si>
    <t>TOTAL</t>
  </si>
  <si>
    <t>PAGADO</t>
  </si>
  <si>
    <t>PATRIMONIALES</t>
  </si>
  <si>
    <t>REVALUACION</t>
  </si>
  <si>
    <t>ACUMULADOS</t>
  </si>
  <si>
    <t>DEL EJERCICIO</t>
  </si>
  <si>
    <t>PATRIMONIO</t>
  </si>
  <si>
    <t>TRANSF. A RESULTADOS ACUMULADOS</t>
  </si>
  <si>
    <t>SUPERAVI POR REEVALUACION</t>
  </si>
  <si>
    <t>CAPITAL DONADO POR EL ESTADO DOMINICANO</t>
  </si>
  <si>
    <t>CAPITAL DONADO POR INST. INTERNACIONALES</t>
  </si>
  <si>
    <t>AJUSTES A RESULTADOS AÑO ANTERIOR</t>
  </si>
  <si>
    <t>RESULTADOS DEL EJERCICIO</t>
  </si>
  <si>
    <t xml:space="preserve">SUPERAVIT POR REEVALUACION </t>
  </si>
  <si>
    <t xml:space="preserve">CAPITAL DONADO POR EL ESTADO DOMINICANO </t>
  </si>
  <si>
    <t xml:space="preserve">AJUSTE A  RESULTADO AÑO ANTERIOR </t>
  </si>
  <si>
    <t>UTILIDADES NO DISTRIBUIDAS</t>
  </si>
  <si>
    <t xml:space="preserve">          Fernando Durán</t>
  </si>
  <si>
    <t xml:space="preserve"> Lic. Maricela Checo </t>
  </si>
  <si>
    <t xml:space="preserve">           Administrador General</t>
  </si>
  <si>
    <t xml:space="preserve">Contralor </t>
  </si>
  <si>
    <t>CR</t>
  </si>
  <si>
    <t>DB</t>
  </si>
  <si>
    <t xml:space="preserve">SALDO </t>
  </si>
  <si>
    <t>ACTIVO</t>
  </si>
  <si>
    <t>PASIVO</t>
  </si>
  <si>
    <t>RESULTADO</t>
  </si>
  <si>
    <t>FLUJO</t>
  </si>
  <si>
    <t>SALDO AL 1RO. DE ENERO DE 2025</t>
  </si>
  <si>
    <t>SALDOS AL 31 DICIEMBRE 2025</t>
  </si>
  <si>
    <t>AL 30 ABRIL 2026 Y 2025</t>
  </si>
  <si>
    <t xml:space="preserve">AL 30 DE ABRIL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</si>
</sst>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5" formatCode="_(* #,##0_);_(* \(#,##0\);_(* &quot;-&quot;??_);_(@_)"/>
    <numFmt numFmtId="166" formatCode="General_)"/>
    <numFmt numFmtId="167" formatCode="_(* #,##0.00_);_(* \(#,##0.00\);_(* \-??_);_(@_)"/>
    <numFmt numFmtId="169" formatCode="0.0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0"/>
      <color indexed="8"/>
      <name val="Arial"/>
      <family val="2"/>
    </font>
    <font>
      <sz val="10"/>
      <color rgb="FF000000"/>
      <name val="Arial"/>
      <family val="2"/>
    </font>
    <font>
      <sz val="12"/>
      <color theme="1"/>
      <name val="Calibri"/>
      <family val="2"/>
      <scheme val="minor"/>
    </font>
    <font>
      <b/>
      <sz val="12"/>
      <color indexed="8"/>
      <name val="Calibri"/>
      <family val="2"/>
      <scheme val="minor"/>
    </font>
    <font>
      <sz val="13"/>
      <color indexed="8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libri"/>
      <family val="2"/>
      <scheme val="minor"/>
    </font>
    <font>
      <b/>
      <sz val="13"/>
      <color indexed="8"/>
      <name val="Calibri"/>
      <family val="2"/>
      <scheme val="minor"/>
    </font>
    <font>
      <u/>
      <sz val="12"/>
      <name val="Calibri"/>
      <family val="2"/>
      <scheme val="minor"/>
    </font>
    <font>
      <b/>
      <u/>
      <sz val="13"/>
      <color indexed="8"/>
      <name val="Calibri"/>
      <family val="2"/>
      <scheme val="minor"/>
    </font>
    <font>
      <b/>
      <u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i/>
      <sz val="12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7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C0C0C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auto="1"/>
      </left>
      <right/>
      <top style="medium">
        <color auto="1"/>
      </top>
      <bottom/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167" fontId="4" fillId="0" borderId="0" applyBorder="0" applyProtection="0"/>
    <xf numFmtId="167" fontId="3" fillId="0" borderId="0" applyBorder="0" applyProtection="0"/>
    <xf numFmtId="0" fontId="5" fillId="0" borderId="0"/>
    <xf numFmtId="39" fontId="2" fillId="0" borderId="0"/>
    <xf numFmtId="43" fontId="3" fillId="0" borderId="0" applyFont="0" applyFill="0" applyBorder="0" applyAlignment="0" applyProtection="0"/>
    <xf numFmtId="0" fontId="7" fillId="0" borderId="0"/>
    <xf numFmtId="0" fontId="6" fillId="0" borderId="0">
      <alignment vertical="top"/>
    </xf>
    <xf numFmtId="0" fontId="6" fillId="0" borderId="0">
      <alignment vertical="top"/>
    </xf>
    <xf numFmtId="9" fontId="3" fillId="0" borderId="0" applyFont="0" applyFill="0" applyBorder="0" applyAlignment="0" applyProtection="0"/>
    <xf numFmtId="166" fontId="2" fillId="0" borderId="0"/>
    <xf numFmtId="43" fontId="3" fillId="0" borderId="0" applyFont="0" applyFill="0" applyBorder="0" applyAlignment="0" applyProtection="0"/>
    <xf numFmtId="39" fontId="2" fillId="0" borderId="0"/>
  </cellStyleXfs>
  <cellXfs count="75">
    <xf numFmtId="0" fontId="0" fillId="0" borderId="0" xfId="0"/>
    <xf numFmtId="0" fontId="11" fillId="3" borderId="0" xfId="0" applyFont="1" applyFill="1"/>
    <xf numFmtId="0" fontId="8" fillId="0" borderId="0" xfId="0" applyFont="1" applyAlignment="1">
      <alignment horizontal="left"/>
    </xf>
    <xf numFmtId="166" fontId="15" fillId="3" borderId="0" xfId="13" applyFont="1" applyFill="1"/>
    <xf numFmtId="39" fontId="15" fillId="3" borderId="0" xfId="13" applyNumberFormat="1" applyFont="1" applyFill="1"/>
    <xf numFmtId="166" fontId="13" fillId="3" borderId="0" xfId="13" applyFont="1" applyFill="1"/>
    <xf numFmtId="37" fontId="13" fillId="0" borderId="0" xfId="13" applyNumberFormat="1" applyFont="1"/>
    <xf numFmtId="166" fontId="13" fillId="0" borderId="0" xfId="13" applyFont="1"/>
    <xf numFmtId="166" fontId="13" fillId="3" borderId="0" xfId="13" applyFont="1" applyFill="1" applyAlignment="1">
      <alignment horizontal="centerContinuous"/>
    </xf>
    <xf numFmtId="166" fontId="14" fillId="3" borderId="0" xfId="13" applyFont="1" applyFill="1" applyAlignment="1">
      <alignment horizontal="center"/>
    </xf>
    <xf numFmtId="166" fontId="14" fillId="3" borderId="0" xfId="13" applyFont="1" applyFill="1" applyAlignment="1">
      <alignment horizontal="left"/>
    </xf>
    <xf numFmtId="166" fontId="14" fillId="4" borderId="0" xfId="13" applyFont="1" applyFill="1" applyAlignment="1">
      <alignment horizontal="left"/>
    </xf>
    <xf numFmtId="166" fontId="14" fillId="4" borderId="0" xfId="13" applyFont="1" applyFill="1" applyAlignment="1">
      <alignment horizontal="center"/>
    </xf>
    <xf numFmtId="166" fontId="14" fillId="4" borderId="0" xfId="13" applyFont="1" applyFill="1"/>
    <xf numFmtId="39" fontId="14" fillId="4" borderId="0" xfId="13" applyNumberFormat="1" applyFont="1" applyFill="1" applyAlignment="1">
      <alignment horizontal="center"/>
    </xf>
    <xf numFmtId="39" fontId="15" fillId="3" borderId="0" xfId="13" applyNumberFormat="1" applyFont="1" applyFill="1" applyAlignment="1">
      <alignment horizontal="left"/>
    </xf>
    <xf numFmtId="37" fontId="15" fillId="3" borderId="0" xfId="13" applyNumberFormat="1" applyFont="1" applyFill="1" applyAlignment="1">
      <alignment horizontal="left"/>
    </xf>
    <xf numFmtId="37" fontId="15" fillId="2" borderId="0" xfId="13" applyNumberFormat="1" applyFont="1" applyFill="1"/>
    <xf numFmtId="37" fontId="15" fillId="0" borderId="0" xfId="13" applyNumberFormat="1" applyFont="1"/>
    <xf numFmtId="37" fontId="15" fillId="3" borderId="0" xfId="13" applyNumberFormat="1" applyFont="1" applyFill="1"/>
    <xf numFmtId="166" fontId="15" fillId="3" borderId="0" xfId="13" applyFont="1" applyFill="1" applyAlignment="1">
      <alignment horizontal="left"/>
    </xf>
    <xf numFmtId="39" fontId="13" fillId="0" borderId="0" xfId="13" applyNumberFormat="1" applyFont="1"/>
    <xf numFmtId="37" fontId="19" fillId="3" borderId="0" xfId="13" applyNumberFormat="1" applyFont="1" applyFill="1"/>
    <xf numFmtId="37" fontId="18" fillId="3" borderId="0" xfId="13" applyNumberFormat="1" applyFont="1" applyFill="1"/>
    <xf numFmtId="43" fontId="13" fillId="3" borderId="0" xfId="14" applyFont="1" applyFill="1"/>
    <xf numFmtId="43" fontId="12" fillId="3" borderId="0" xfId="14" applyFont="1" applyFill="1"/>
    <xf numFmtId="165" fontId="15" fillId="3" borderId="0" xfId="14" applyNumberFormat="1" applyFont="1" applyFill="1"/>
    <xf numFmtId="165" fontId="10" fillId="3" borderId="0" xfId="14" applyNumberFormat="1" applyFont="1" applyFill="1"/>
    <xf numFmtId="165" fontId="15" fillId="3" borderId="0" xfId="14" applyNumberFormat="1" applyFont="1" applyFill="1" applyBorder="1"/>
    <xf numFmtId="37" fontId="16" fillId="3" borderId="1" xfId="13" applyNumberFormat="1" applyFont="1" applyFill="1" applyBorder="1"/>
    <xf numFmtId="37" fontId="14" fillId="3" borderId="1" xfId="13" applyNumberFormat="1" applyFont="1" applyFill="1" applyBorder="1"/>
    <xf numFmtId="166" fontId="12" fillId="3" borderId="0" xfId="13" applyFont="1" applyFill="1" applyAlignment="1">
      <alignment horizontal="left"/>
    </xf>
    <xf numFmtId="39" fontId="9" fillId="3" borderId="0" xfId="13" applyNumberFormat="1" applyFont="1" applyFill="1"/>
    <xf numFmtId="37" fontId="9" fillId="3" borderId="0" xfId="13" applyNumberFormat="1" applyFont="1" applyFill="1"/>
    <xf numFmtId="37" fontId="12" fillId="3" borderId="0" xfId="13" applyNumberFormat="1" applyFont="1" applyFill="1"/>
    <xf numFmtId="37" fontId="13" fillId="3" borderId="0" xfId="13" applyNumberFormat="1" applyFont="1" applyFill="1"/>
    <xf numFmtId="37" fontId="9" fillId="3" borderId="0" xfId="13" applyNumberFormat="1" applyFont="1" applyFill="1" applyAlignment="1">
      <alignment horizontal="center"/>
    </xf>
    <xf numFmtId="37" fontId="12" fillId="3" borderId="0" xfId="13" applyNumberFormat="1" applyFont="1" applyFill="1" applyAlignment="1">
      <alignment horizontal="center"/>
    </xf>
    <xf numFmtId="39" fontId="21" fillId="3" borderId="0" xfId="13" applyNumberFormat="1" applyFont="1" applyFill="1"/>
    <xf numFmtId="39" fontId="13" fillId="3" borderId="0" xfId="13" applyNumberFormat="1" applyFont="1" applyFill="1"/>
    <xf numFmtId="37" fontId="13" fillId="3" borderId="0" xfId="13" applyNumberFormat="1" applyFont="1" applyFill="1" applyAlignment="1">
      <alignment horizontal="left"/>
    </xf>
    <xf numFmtId="165" fontId="13" fillId="3" borderId="0" xfId="14" applyNumberFormat="1" applyFont="1" applyFill="1"/>
    <xf numFmtId="166" fontId="12" fillId="3" borderId="0" xfId="13" applyFont="1" applyFill="1" applyAlignment="1">
      <alignment horizontal="left" textRotation="180"/>
    </xf>
    <xf numFmtId="166" fontId="13" fillId="3" borderId="0" xfId="13" applyFont="1" applyFill="1" applyAlignment="1">
      <alignment horizontal="left"/>
    </xf>
    <xf numFmtId="166" fontId="12" fillId="3" borderId="0" xfId="13" applyFont="1" applyFill="1" applyAlignment="1">
      <alignment textRotation="180"/>
    </xf>
    <xf numFmtId="37" fontId="12" fillId="3" borderId="0" xfId="13" applyNumberFormat="1" applyFont="1" applyFill="1" applyAlignment="1">
      <alignment textRotation="180"/>
    </xf>
    <xf numFmtId="1" fontId="13" fillId="3" borderId="0" xfId="13" applyNumberFormat="1" applyFont="1" applyFill="1" applyAlignment="1">
      <alignment horizontal="right" textRotation="180"/>
    </xf>
    <xf numFmtId="166" fontId="12" fillId="3" borderId="0" xfId="13" applyFont="1" applyFill="1" applyAlignment="1">
      <alignment horizontal="left" textRotation="255"/>
    </xf>
    <xf numFmtId="166" fontId="13" fillId="2" borderId="0" xfId="13" applyFont="1" applyFill="1"/>
    <xf numFmtId="43" fontId="13" fillId="2" borderId="0" xfId="14" applyFont="1" applyFill="1"/>
    <xf numFmtId="37" fontId="13" fillId="2" borderId="0" xfId="13" applyNumberFormat="1" applyFont="1" applyFill="1"/>
    <xf numFmtId="39" fontId="13" fillId="2" borderId="0" xfId="13" applyNumberFormat="1" applyFont="1" applyFill="1"/>
    <xf numFmtId="166" fontId="12" fillId="2" borderId="0" xfId="13" applyFont="1" applyFill="1"/>
    <xf numFmtId="43" fontId="13" fillId="0" borderId="0" xfId="14" applyFont="1" applyProtection="1"/>
    <xf numFmtId="166" fontId="17" fillId="2" borderId="0" xfId="13" applyFont="1" applyFill="1" applyAlignment="1">
      <alignment horizontal="left"/>
    </xf>
    <xf numFmtId="169" fontId="13" fillId="0" borderId="0" xfId="13" applyNumberFormat="1" applyFont="1"/>
    <xf numFmtId="43" fontId="13" fillId="0" borderId="0" xfId="1" applyFont="1"/>
    <xf numFmtId="0" fontId="23" fillId="0" borderId="3" xfId="0" applyFont="1" applyBorder="1" applyAlignment="1">
      <alignment horizontal="left" vertical="center"/>
    </xf>
    <xf numFmtId="0" fontId="23" fillId="0" borderId="2" xfId="0" applyFont="1" applyBorder="1" applyAlignment="1">
      <alignment horizontal="left" vertical="center"/>
    </xf>
    <xf numFmtId="0" fontId="23" fillId="0" borderId="0" xfId="0" applyFont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43" fontId="9" fillId="3" borderId="0" xfId="1" applyFont="1" applyFill="1"/>
    <xf numFmtId="37" fontId="15" fillId="2" borderId="0" xfId="1" applyNumberFormat="1" applyFont="1" applyFill="1" applyBorder="1" applyAlignment="1">
      <alignment horizontal="right"/>
    </xf>
    <xf numFmtId="166" fontId="14" fillId="5" borderId="0" xfId="13" applyFont="1" applyFill="1" applyAlignment="1">
      <alignment horizontal="left"/>
    </xf>
    <xf numFmtId="166" fontId="14" fillId="5" borderId="0" xfId="13" applyFont="1" applyFill="1" applyAlignment="1">
      <alignment horizontal="center"/>
    </xf>
    <xf numFmtId="166" fontId="15" fillId="5" borderId="0" xfId="13" applyFont="1" applyFill="1"/>
    <xf numFmtId="43" fontId="13" fillId="3" borderId="0" xfId="1" applyFont="1" applyFill="1"/>
    <xf numFmtId="43" fontId="12" fillId="0" borderId="0" xfId="1" applyFont="1"/>
    <xf numFmtId="166" fontId="13" fillId="0" borderId="0" xfId="13" applyFont="1" applyAlignment="1">
      <alignment horizontal="left"/>
    </xf>
    <xf numFmtId="37" fontId="12" fillId="0" borderId="0" xfId="13" applyNumberFormat="1" applyFont="1"/>
    <xf numFmtId="0" fontId="23" fillId="0" borderId="5" xfId="0" applyFont="1" applyBorder="1" applyAlignment="1">
      <alignment horizontal="left" vertical="center"/>
    </xf>
    <xf numFmtId="166" fontId="14" fillId="2" borderId="0" xfId="13" applyFont="1" applyFill="1" applyAlignment="1">
      <alignment horizontal="center"/>
    </xf>
    <xf numFmtId="166" fontId="14" fillId="0" borderId="0" xfId="13" applyFont="1" applyAlignment="1">
      <alignment horizontal="center"/>
    </xf>
    <xf numFmtId="39" fontId="15" fillId="3" borderId="0" xfId="13" applyNumberFormat="1" applyFont="1" applyFill="1" applyAlignment="1">
      <alignment horizontal="center"/>
    </xf>
    <xf numFmtId="39" fontId="20" fillId="3" borderId="0" xfId="13" applyNumberFormat="1" applyFont="1" applyFill="1" applyAlignment="1">
      <alignment horizontal="center"/>
    </xf>
  </cellXfs>
  <cellStyles count="16">
    <cellStyle name="Millares" xfId="1" builtinId="3"/>
    <cellStyle name="Millares 2" xfId="4" xr:uid="{00000000-0005-0000-0000-000001000000}"/>
    <cellStyle name="Millares 2 2" xfId="14" xr:uid="{00000000-0005-0000-0000-000002000000}"/>
    <cellStyle name="Millares 3" xfId="2" xr:uid="{00000000-0005-0000-0000-000003000000}"/>
    <cellStyle name="Millares 4" xfId="5" xr:uid="{00000000-0005-0000-0000-000004000000}"/>
    <cellStyle name="Millares 5" xfId="8" xr:uid="{00000000-0005-0000-0000-000005000000}"/>
    <cellStyle name="Normal" xfId="0" builtinId="0"/>
    <cellStyle name="Normal 2" xfId="3" xr:uid="{00000000-0005-0000-0000-000008000000}"/>
    <cellStyle name="Normal 2 2" xfId="9" xr:uid="{00000000-0005-0000-0000-000009000000}"/>
    <cellStyle name="Normal 2 3" xfId="15" xr:uid="{00000000-0005-0000-0000-00000A000000}"/>
    <cellStyle name="Normal 3" xfId="6" xr:uid="{00000000-0005-0000-0000-00000B000000}"/>
    <cellStyle name="Normal 3 2" xfId="10" xr:uid="{00000000-0005-0000-0000-00000C000000}"/>
    <cellStyle name="Normal 3 3" xfId="13" xr:uid="{00000000-0005-0000-0000-00000D000000}"/>
    <cellStyle name="Normal 4" xfId="11" xr:uid="{00000000-0005-0000-0000-00000E000000}"/>
    <cellStyle name="Normal 5" xfId="7" xr:uid="{00000000-0005-0000-0000-00000F000000}"/>
    <cellStyle name="Porcentaje 2" xfId="12" xr:uid="{00000000-0005-0000-0000-000011000000}"/>
  </cellStyles>
  <dxfs count="0"/>
  <tableStyles count="0" defaultTableStyle="TableStyleMedium2" defaultPivotStyle="PivotStyleLight16"/>
  <colors>
    <mruColors>
      <color rgb="FFFF3399"/>
      <color rgb="FFC0C0C0"/>
      <color rgb="FFFF6699"/>
      <color rgb="FFD9D9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cid:image001.png@01D78AA7.DB63EED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104775</xdr:colOff>
      <xdr:row>2</xdr:row>
      <xdr:rowOff>180974</xdr:rowOff>
    </xdr:from>
    <xdr:to>
      <xdr:col>0</xdr:col>
      <xdr:colOff>1647825</xdr:colOff>
      <xdr:row>6</xdr:row>
      <xdr:rowOff>77275</xdr:rowOff>
    </xdr:to>
    <xdr:pic>
      <xdr:nvPicPr>
        <xdr:cNvPr id="2" name="Imagen 29" descr="EDITABLE BANCO AGRICOLA_Mesa de trabajo 1">
          <a:extLst>
            <a:ext uri="{FF2B5EF4-FFF2-40B4-BE49-F238E27FC236}">
              <a16:creationId xmlns:a16="http://schemas.microsoft.com/office/drawing/2014/main" id="{1D843D89-A746-43AD-99BE-DFC4364D73E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619124"/>
          <a:ext cx="1543050" cy="77260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Hoja22"/>
  <dimension ref="A1:P207"/>
  <sheetViews>
    <sheetView tabSelected="1" topLeftCell="A3" zoomScaleNormal="100" workbookViewId="0">
      <selection activeCell="J29" sqref="J29"/>
    </sheetView>
  </sheetViews>
  <sheetFormatPr baseColWidth="10" defaultColWidth="11" defaultRowHeight="15.75" x14ac:dyDescent="0.25"/>
  <cols>
    <col min="1" max="1" width="50.5703125" style="7" bestFit="1" customWidth="1"/>
    <col min="2" max="2" width="21.85546875" style="7" bestFit="1" customWidth="1"/>
    <col min="3" max="3" width="23" style="7" bestFit="1" customWidth="1"/>
    <col min="4" max="4" width="19" style="7" bestFit="1" customWidth="1"/>
    <col min="5" max="5" width="17.28515625" style="7" bestFit="1" customWidth="1"/>
    <col min="6" max="6" width="21.85546875" style="7" bestFit="1" customWidth="1"/>
    <col min="7" max="7" width="20.140625" style="7" bestFit="1" customWidth="1"/>
    <col min="8" max="8" width="23.42578125" style="7" bestFit="1" customWidth="1"/>
    <col min="9" max="9" width="22.85546875" style="7" bestFit="1" customWidth="1"/>
    <col min="10" max="10" width="18.28515625" style="7" customWidth="1"/>
    <col min="11" max="11" width="19" style="7" customWidth="1"/>
    <col min="12" max="12" width="18.5703125" style="7" bestFit="1" customWidth="1"/>
    <col min="13" max="13" width="16.85546875" style="7" bestFit="1" customWidth="1"/>
    <col min="14" max="14" width="17.5703125" style="7" bestFit="1" customWidth="1"/>
    <col min="15" max="16" width="18.5703125" style="7" bestFit="1" customWidth="1"/>
    <col min="17" max="16384" width="11" style="7"/>
  </cols>
  <sheetData>
    <row r="1" spans="1:11" ht="17.25" x14ac:dyDescent="0.3">
      <c r="A1" s="3"/>
      <c r="B1" s="3"/>
      <c r="C1" s="3"/>
      <c r="D1" s="3"/>
      <c r="E1" s="3"/>
      <c r="F1" s="4"/>
      <c r="G1" s="3"/>
      <c r="H1" s="3"/>
      <c r="I1" s="5"/>
      <c r="J1" s="6"/>
    </row>
    <row r="2" spans="1:11" ht="17.25" x14ac:dyDescent="0.3">
      <c r="A2" s="71" t="s">
        <v>1</v>
      </c>
      <c r="B2" s="71"/>
      <c r="C2" s="71"/>
      <c r="D2" s="71"/>
      <c r="E2" s="71"/>
      <c r="F2" s="71"/>
      <c r="G2" s="71"/>
      <c r="H2" s="71"/>
      <c r="I2" s="1"/>
      <c r="J2" s="6"/>
    </row>
    <row r="3" spans="1:11" ht="17.25" x14ac:dyDescent="0.3">
      <c r="A3" s="71" t="s">
        <v>3</v>
      </c>
      <c r="B3" s="71"/>
      <c r="C3" s="71"/>
      <c r="D3" s="71"/>
      <c r="E3" s="71"/>
      <c r="F3" s="71"/>
      <c r="G3" s="71"/>
      <c r="H3" s="71"/>
      <c r="I3" s="8"/>
      <c r="J3" s="6"/>
    </row>
    <row r="4" spans="1:11" ht="17.25" x14ac:dyDescent="0.3">
      <c r="A4" s="72" t="str">
        <f>+FECHAS!B5</f>
        <v xml:space="preserve">AL 30 DE ABRIL 2026 </v>
      </c>
      <c r="B4" s="72"/>
      <c r="C4" s="72"/>
      <c r="D4" s="72"/>
      <c r="E4" s="72"/>
      <c r="F4" s="72"/>
      <c r="G4" s="72"/>
      <c r="H4" s="72"/>
      <c r="I4" s="8"/>
      <c r="J4" s="6"/>
    </row>
    <row r="5" spans="1:11" ht="17.25" x14ac:dyDescent="0.3">
      <c r="A5" s="71" t="s">
        <v>2</v>
      </c>
      <c r="B5" s="71"/>
      <c r="C5" s="71"/>
      <c r="D5" s="71"/>
      <c r="E5" s="71"/>
      <c r="F5" s="71"/>
      <c r="G5" s="71"/>
      <c r="H5" s="71"/>
      <c r="I5" s="8"/>
      <c r="J5" s="6"/>
    </row>
    <row r="6" spans="1:11" ht="17.25" x14ac:dyDescent="0.3">
      <c r="A6" s="3"/>
      <c r="B6" s="3"/>
      <c r="C6" s="3"/>
      <c r="D6" s="9"/>
      <c r="E6" s="9"/>
      <c r="F6" s="3"/>
      <c r="G6" s="3"/>
      <c r="H6" s="3"/>
      <c r="I6" s="5"/>
      <c r="J6" s="6"/>
    </row>
    <row r="7" spans="1:11" ht="17.25" x14ac:dyDescent="0.3">
      <c r="A7" s="63"/>
      <c r="B7" s="63" t="s">
        <v>0</v>
      </c>
      <c r="C7" s="12" t="s">
        <v>4</v>
      </c>
      <c r="D7" s="12" t="s">
        <v>5</v>
      </c>
      <c r="E7" s="12" t="s">
        <v>6</v>
      </c>
      <c r="F7" s="13"/>
      <c r="G7" s="13"/>
      <c r="H7" s="11" t="s">
        <v>0</v>
      </c>
      <c r="I7" s="5"/>
      <c r="J7" s="6"/>
    </row>
    <row r="8" spans="1:11" ht="17.25" x14ac:dyDescent="0.3">
      <c r="A8" s="65"/>
      <c r="B8" s="64" t="s">
        <v>7</v>
      </c>
      <c r="C8" s="12" t="s">
        <v>8</v>
      </c>
      <c r="D8" s="12" t="s">
        <v>9</v>
      </c>
      <c r="E8" s="12" t="s">
        <v>10</v>
      </c>
      <c r="F8" s="12" t="s">
        <v>11</v>
      </c>
      <c r="G8" s="12" t="s">
        <v>11</v>
      </c>
      <c r="H8" s="12" t="s">
        <v>12</v>
      </c>
      <c r="I8" s="5"/>
      <c r="J8" s="6"/>
    </row>
    <row r="9" spans="1:11" ht="17.25" x14ac:dyDescent="0.3">
      <c r="A9" s="65"/>
      <c r="B9" s="64" t="s">
        <v>13</v>
      </c>
      <c r="C9" s="12" t="s">
        <v>13</v>
      </c>
      <c r="D9" s="12" t="s">
        <v>14</v>
      </c>
      <c r="E9" s="12" t="s">
        <v>15</v>
      </c>
      <c r="F9" s="14" t="s">
        <v>16</v>
      </c>
      <c r="G9" s="14" t="s">
        <v>17</v>
      </c>
      <c r="H9" s="12" t="s">
        <v>18</v>
      </c>
      <c r="I9" s="5"/>
      <c r="J9" s="6"/>
    </row>
    <row r="10" spans="1:11" ht="17.25" x14ac:dyDescent="0.3">
      <c r="A10" s="3"/>
      <c r="B10" s="15" t="s">
        <v>0</v>
      </c>
      <c r="C10" s="15"/>
      <c r="D10" s="15" t="s">
        <v>0</v>
      </c>
      <c r="E10" s="15"/>
      <c r="F10" s="15" t="s">
        <v>0</v>
      </c>
      <c r="G10" s="16" t="s">
        <v>0</v>
      </c>
      <c r="H10" s="15" t="s">
        <v>0</v>
      </c>
      <c r="I10" s="66"/>
      <c r="J10" s="6"/>
    </row>
    <row r="11" spans="1:11" ht="17.25" x14ac:dyDescent="0.3">
      <c r="A11" s="10" t="s">
        <v>40</v>
      </c>
      <c r="B11" s="17">
        <v>7531578741.0900002</v>
      </c>
      <c r="C11" s="18">
        <v>10175050741</v>
      </c>
      <c r="D11" s="19">
        <v>135073145.84999999</v>
      </c>
      <c r="E11" s="19">
        <v>182735153.56999999</v>
      </c>
      <c r="F11" s="19">
        <v>1259201226.6900001</v>
      </c>
      <c r="G11" s="19">
        <v>243929301.39999992</v>
      </c>
      <c r="H11" s="19">
        <f>+B11+C11+D11+F11+G11+E11</f>
        <v>19527568309.599998</v>
      </c>
      <c r="I11" s="66"/>
      <c r="J11" s="6"/>
    </row>
    <row r="12" spans="1:11" ht="17.25" x14ac:dyDescent="0.3">
      <c r="A12" s="20" t="s">
        <v>19</v>
      </c>
      <c r="B12" s="17">
        <v>0</v>
      </c>
      <c r="C12" s="19">
        <v>0</v>
      </c>
      <c r="D12" s="19">
        <v>0</v>
      </c>
      <c r="E12" s="19">
        <v>0</v>
      </c>
      <c r="F12" s="19">
        <v>0</v>
      </c>
      <c r="G12" s="19">
        <v>-243929301.40000001</v>
      </c>
      <c r="H12" s="19">
        <f>SUM(B12:G12)</f>
        <v>-243929301.40000001</v>
      </c>
      <c r="I12" s="66"/>
      <c r="J12" s="6"/>
    </row>
    <row r="13" spans="1:11" ht="17.25" x14ac:dyDescent="0.3">
      <c r="A13" s="20" t="s">
        <v>20</v>
      </c>
      <c r="B13" s="17">
        <v>0</v>
      </c>
      <c r="C13" s="19">
        <v>0</v>
      </c>
      <c r="D13" s="19">
        <v>0</v>
      </c>
      <c r="E13" s="19">
        <v>0</v>
      </c>
      <c r="F13" s="19">
        <v>0</v>
      </c>
      <c r="G13" s="7">
        <v>0</v>
      </c>
      <c r="H13" s="19">
        <f>SUM(B13:G13)</f>
        <v>0</v>
      </c>
      <c r="I13" s="66"/>
      <c r="J13" s="6"/>
    </row>
    <row r="14" spans="1:11" ht="17.25" x14ac:dyDescent="0.3">
      <c r="A14" s="20" t="s">
        <v>21</v>
      </c>
      <c r="B14" s="17">
        <v>0</v>
      </c>
      <c r="C14" s="19">
        <v>2000000000</v>
      </c>
      <c r="D14" s="19">
        <v>0</v>
      </c>
      <c r="E14" s="19">
        <v>0</v>
      </c>
      <c r="F14" s="19">
        <v>0</v>
      </c>
      <c r="G14" s="19">
        <v>0</v>
      </c>
      <c r="H14" s="19">
        <f>SUM(B14:G14)</f>
        <v>2000000000</v>
      </c>
      <c r="I14" s="5"/>
      <c r="J14" s="6"/>
    </row>
    <row r="15" spans="1:11" ht="17.25" x14ac:dyDescent="0.3">
      <c r="A15" s="20" t="s">
        <v>22</v>
      </c>
      <c r="B15" s="19">
        <v>0</v>
      </c>
      <c r="C15" s="19">
        <v>0</v>
      </c>
      <c r="D15" s="19">
        <v>0</v>
      </c>
      <c r="E15" s="19">
        <v>0</v>
      </c>
      <c r="F15" s="19">
        <v>0</v>
      </c>
      <c r="G15" s="19">
        <v>0</v>
      </c>
      <c r="H15" s="19">
        <f t="shared" ref="H15" si="0">SUM(B15:G15)</f>
        <v>0</v>
      </c>
      <c r="I15" s="5"/>
      <c r="J15" s="6"/>
      <c r="K15" s="21"/>
    </row>
    <row r="16" spans="1:11" ht="17.25" x14ac:dyDescent="0.3">
      <c r="A16" s="20" t="s">
        <v>23</v>
      </c>
      <c r="B16" s="19">
        <v>0</v>
      </c>
      <c r="C16" s="19">
        <v>0</v>
      </c>
      <c r="D16" s="19">
        <v>0</v>
      </c>
      <c r="E16" s="19">
        <v>0</v>
      </c>
      <c r="F16" s="27">
        <v>-327924115.38999999</v>
      </c>
      <c r="G16" s="19">
        <v>0</v>
      </c>
      <c r="H16" s="19">
        <f>SUM(B16:G16)</f>
        <v>-327924115.38999999</v>
      </c>
      <c r="I16" s="5"/>
      <c r="J16" s="6"/>
      <c r="K16" s="21"/>
    </row>
    <row r="17" spans="1:11" ht="17.25" x14ac:dyDescent="0.3">
      <c r="A17" s="20" t="s">
        <v>28</v>
      </c>
      <c r="B17" s="19">
        <v>0</v>
      </c>
      <c r="C17" s="19">
        <v>0</v>
      </c>
      <c r="D17" s="19">
        <v>0</v>
      </c>
      <c r="E17" s="19">
        <v>0</v>
      </c>
      <c r="F17" s="27">
        <v>-435507565.20999998</v>
      </c>
      <c r="G17" s="19"/>
      <c r="H17" s="19">
        <f>SUM(B17:G17)</f>
        <v>-435507565.20999998</v>
      </c>
      <c r="I17" s="5"/>
      <c r="J17" s="6"/>
      <c r="K17" s="21"/>
    </row>
    <row r="18" spans="1:11" ht="17.25" x14ac:dyDescent="0.3">
      <c r="A18" s="20" t="s">
        <v>24</v>
      </c>
      <c r="B18" s="19">
        <v>0</v>
      </c>
      <c r="C18" s="19">
        <v>0</v>
      </c>
      <c r="D18" s="19">
        <v>0</v>
      </c>
      <c r="E18" s="19">
        <v>0</v>
      </c>
      <c r="F18" s="19">
        <v>0</v>
      </c>
      <c r="G18" s="28">
        <v>341968667.46000034</v>
      </c>
      <c r="H18" s="19">
        <f>SUM(B18:G18)</f>
        <v>341968667.46000034</v>
      </c>
      <c r="I18" s="5"/>
      <c r="J18" s="6"/>
      <c r="K18" s="21"/>
    </row>
    <row r="19" spans="1:11" ht="17.25" x14ac:dyDescent="0.3">
      <c r="A19" s="3"/>
      <c r="B19" s="15" t="s">
        <v>0</v>
      </c>
      <c r="C19" s="15"/>
      <c r="D19" s="16" t="s">
        <v>0</v>
      </c>
      <c r="E19" s="16"/>
      <c r="F19" s="16" t="s">
        <v>0</v>
      </c>
      <c r="G19" s="16" t="s">
        <v>0</v>
      </c>
      <c r="H19" s="15" t="s">
        <v>0</v>
      </c>
      <c r="I19" s="24"/>
      <c r="J19" s="6"/>
      <c r="K19" s="21"/>
    </row>
    <row r="20" spans="1:11" ht="17.25" x14ac:dyDescent="0.3">
      <c r="A20" s="10" t="s">
        <v>41</v>
      </c>
      <c r="B20" s="22">
        <f>SUM(B11:B18)</f>
        <v>7531578741.0900002</v>
      </c>
      <c r="C20" s="22">
        <f>SUM(C11:C18)</f>
        <v>12175050741</v>
      </c>
      <c r="D20" s="22">
        <f>SUM(D11:D18)</f>
        <v>135073145.84999999</v>
      </c>
      <c r="E20" s="22">
        <f>SUM(E11:E19)</f>
        <v>182735153.56999999</v>
      </c>
      <c r="F20" s="23">
        <f>+F16+F11+F17</f>
        <v>495769546.09000009</v>
      </c>
      <c r="G20" s="23">
        <f>SUM(G11:G18)</f>
        <v>341968667.46000028</v>
      </c>
      <c r="H20" s="22">
        <f>SUM(H11:H18)</f>
        <v>20862175995.059998</v>
      </c>
      <c r="I20" s="25"/>
      <c r="J20" s="6"/>
      <c r="K20" s="21"/>
    </row>
    <row r="21" spans="1:11" ht="17.25" x14ac:dyDescent="0.3">
      <c r="A21" s="20" t="s">
        <v>0</v>
      </c>
      <c r="B21" s="19"/>
      <c r="C21" s="19"/>
      <c r="D21" s="19"/>
      <c r="E21" s="19"/>
      <c r="F21" s="3"/>
      <c r="G21" s="4"/>
      <c r="H21" s="3"/>
      <c r="I21" s="5"/>
      <c r="J21" s="6"/>
      <c r="K21" s="21"/>
    </row>
    <row r="22" spans="1:11" ht="17.25" x14ac:dyDescent="0.3">
      <c r="A22" s="3"/>
      <c r="B22" s="19"/>
      <c r="C22" s="19"/>
      <c r="D22" s="19"/>
      <c r="E22" s="19"/>
      <c r="F22" s="3"/>
      <c r="G22" s="19"/>
      <c r="H22" s="19"/>
      <c r="I22" s="5"/>
      <c r="J22" s="6"/>
      <c r="K22" s="21"/>
    </row>
    <row r="23" spans="1:11" ht="17.25" x14ac:dyDescent="0.3">
      <c r="A23" s="20" t="s">
        <v>19</v>
      </c>
      <c r="B23" s="19">
        <v>0</v>
      </c>
      <c r="C23" s="19">
        <v>0</v>
      </c>
      <c r="D23" s="19">
        <v>0</v>
      </c>
      <c r="E23" s="19">
        <v>0</v>
      </c>
      <c r="F23" s="26">
        <v>0</v>
      </c>
      <c r="G23" s="19">
        <v>-341968667</v>
      </c>
      <c r="H23" s="19">
        <f t="shared" ref="H23:H29" si="1">B23+C23+D23+E23+F23+G23</f>
        <v>-341968667</v>
      </c>
      <c r="I23" s="5"/>
      <c r="J23" s="6"/>
      <c r="K23" s="21"/>
    </row>
    <row r="24" spans="1:11" ht="17.25" x14ac:dyDescent="0.3">
      <c r="A24" s="20" t="s">
        <v>25</v>
      </c>
      <c r="B24" s="19">
        <v>0</v>
      </c>
      <c r="C24" s="19">
        <v>0</v>
      </c>
      <c r="D24" s="19">
        <v>0</v>
      </c>
      <c r="E24" s="19">
        <v>0</v>
      </c>
      <c r="F24" s="26">
        <v>0</v>
      </c>
      <c r="G24" s="19">
        <v>0</v>
      </c>
      <c r="H24" s="19">
        <f t="shared" si="1"/>
        <v>0</v>
      </c>
      <c r="I24" s="5"/>
      <c r="J24" s="6"/>
      <c r="K24" s="21"/>
    </row>
    <row r="25" spans="1:11" ht="17.25" x14ac:dyDescent="0.3">
      <c r="A25" s="20" t="s">
        <v>26</v>
      </c>
      <c r="B25" s="19">
        <v>0</v>
      </c>
      <c r="C25" s="19">
        <v>0</v>
      </c>
      <c r="D25" s="19">
        <v>0</v>
      </c>
      <c r="E25" s="19">
        <v>0</v>
      </c>
      <c r="F25" s="26">
        <v>0</v>
      </c>
      <c r="G25" s="19">
        <v>0</v>
      </c>
      <c r="H25" s="19">
        <f t="shared" si="1"/>
        <v>0</v>
      </c>
      <c r="I25" s="5"/>
      <c r="J25" s="6"/>
      <c r="K25" s="21"/>
    </row>
    <row r="26" spans="1:11" s="5" customFormat="1" ht="17.25" x14ac:dyDescent="0.3">
      <c r="A26" s="20" t="s">
        <v>22</v>
      </c>
      <c r="B26" s="19">
        <v>0</v>
      </c>
      <c r="C26" s="19">
        <v>0</v>
      </c>
      <c r="D26" s="19">
        <v>0</v>
      </c>
      <c r="E26" s="19">
        <v>0</v>
      </c>
      <c r="F26" s="26">
        <v>0</v>
      </c>
      <c r="G26" s="19">
        <v>0</v>
      </c>
      <c r="H26" s="19">
        <f t="shared" si="1"/>
        <v>0</v>
      </c>
      <c r="J26" s="35"/>
      <c r="K26" s="39"/>
    </row>
    <row r="27" spans="1:11" s="5" customFormat="1" ht="17.25" x14ac:dyDescent="0.3">
      <c r="A27" s="20" t="s">
        <v>27</v>
      </c>
      <c r="B27" s="19">
        <v>0</v>
      </c>
      <c r="C27" s="19">
        <v>0</v>
      </c>
      <c r="D27" s="19">
        <v>0</v>
      </c>
      <c r="E27" s="19">
        <v>0</v>
      </c>
      <c r="F27" s="19">
        <v>341968667.45999998</v>
      </c>
      <c r="G27" s="19">
        <v>0</v>
      </c>
      <c r="H27" s="19">
        <f t="shared" si="1"/>
        <v>341968667.45999998</v>
      </c>
      <c r="J27" s="35"/>
      <c r="K27" s="39"/>
    </row>
    <row r="28" spans="1:11" ht="17.25" x14ac:dyDescent="0.3">
      <c r="A28" s="20" t="s">
        <v>28</v>
      </c>
      <c r="B28" s="19">
        <v>0</v>
      </c>
      <c r="C28" s="19">
        <v>0</v>
      </c>
      <c r="D28" s="19">
        <v>0</v>
      </c>
      <c r="E28" s="19">
        <v>0</v>
      </c>
      <c r="F28" s="27">
        <v>0</v>
      </c>
      <c r="G28" s="19">
        <v>0</v>
      </c>
      <c r="H28" s="19">
        <f t="shared" si="1"/>
        <v>0</v>
      </c>
      <c r="I28" s="5"/>
      <c r="J28" s="6"/>
      <c r="K28" s="21"/>
    </row>
    <row r="29" spans="1:11" ht="17.25" x14ac:dyDescent="0.3">
      <c r="A29" s="20" t="s">
        <v>24</v>
      </c>
      <c r="B29" s="19">
        <v>0</v>
      </c>
      <c r="C29" s="19">
        <v>0</v>
      </c>
      <c r="D29" s="19">
        <v>0</v>
      </c>
      <c r="E29" s="19">
        <v>0</v>
      </c>
      <c r="F29" s="26">
        <v>0</v>
      </c>
      <c r="G29" s="28">
        <v>219429200.94999999</v>
      </c>
      <c r="H29" s="19">
        <f t="shared" si="1"/>
        <v>219429200.94999999</v>
      </c>
      <c r="I29" s="5"/>
      <c r="J29" s="6"/>
      <c r="K29" s="21"/>
    </row>
    <row r="30" spans="1:11" ht="17.25" x14ac:dyDescent="0.3">
      <c r="A30" s="3" t="s">
        <v>0</v>
      </c>
      <c r="B30" s="16" t="s">
        <v>0</v>
      </c>
      <c r="C30" s="16"/>
      <c r="D30" s="16" t="s">
        <v>0</v>
      </c>
      <c r="E30" s="16"/>
      <c r="F30" s="16" t="s">
        <v>0</v>
      </c>
      <c r="G30" s="16" t="s">
        <v>0</v>
      </c>
      <c r="H30" s="15" t="s">
        <v>0</v>
      </c>
      <c r="I30" s="24"/>
      <c r="J30" s="6"/>
      <c r="K30" s="21"/>
    </row>
    <row r="31" spans="1:11" ht="18" thickBot="1" x14ac:dyDescent="0.35">
      <c r="A31" s="10" t="str">
        <f>CONCATENATE(A44,A4)</f>
        <v xml:space="preserve">SALDO AL 30 DE ABRIL 2026 </v>
      </c>
      <c r="B31" s="29">
        <f>SUM(B20:B29)</f>
        <v>7531578741.0900002</v>
      </c>
      <c r="C31" s="29">
        <f>SUM(C20:C29)</f>
        <v>12175050741</v>
      </c>
      <c r="D31" s="30">
        <f>SUM(D20:D29)</f>
        <v>135073145.84999999</v>
      </c>
      <c r="E31" s="30">
        <f>SUM(E20:E30)</f>
        <v>182735153.56999999</v>
      </c>
      <c r="F31" s="30">
        <f>SUM(F20:F29)</f>
        <v>837738213.55000007</v>
      </c>
      <c r="G31" s="30">
        <f>SUM(G20:G30)</f>
        <v>219429201.41000026</v>
      </c>
      <c r="H31" s="30">
        <f>SUM(H20:H29)</f>
        <v>21081605196.469997</v>
      </c>
      <c r="I31" s="5"/>
      <c r="J31" s="6"/>
      <c r="K31" s="21"/>
    </row>
    <row r="32" spans="1:11" ht="16.5" thickTop="1" x14ac:dyDescent="0.25">
      <c r="A32" s="31"/>
      <c r="B32" s="32"/>
      <c r="C32" s="33"/>
      <c r="D32" s="34"/>
      <c r="E32" s="34"/>
      <c r="F32" s="34"/>
      <c r="G32" s="34"/>
      <c r="H32" s="34"/>
      <c r="I32" s="24"/>
      <c r="J32" s="6"/>
      <c r="K32" s="21"/>
    </row>
    <row r="33" spans="1:16" x14ac:dyDescent="0.25">
      <c r="A33" s="31"/>
      <c r="B33" s="66">
        <f>+B20-B31</f>
        <v>0</v>
      </c>
      <c r="C33" s="66">
        <f t="shared" ref="C33:E33" si="2">+C20-C31</f>
        <v>0</v>
      </c>
      <c r="D33" s="66">
        <f t="shared" si="2"/>
        <v>0</v>
      </c>
      <c r="E33" s="66">
        <f t="shared" si="2"/>
        <v>0</v>
      </c>
      <c r="F33" s="66"/>
      <c r="G33" s="66"/>
      <c r="H33" s="66"/>
      <c r="I33" s="24"/>
      <c r="J33" s="6"/>
      <c r="K33" s="21"/>
    </row>
    <row r="34" spans="1:16" ht="17.25" x14ac:dyDescent="0.3">
      <c r="A34" s="31"/>
      <c r="B34" s="62"/>
      <c r="C34" s="62"/>
      <c r="D34" s="62"/>
      <c r="E34" s="62"/>
      <c r="F34" s="62"/>
      <c r="G34" s="62"/>
      <c r="H34" s="32"/>
      <c r="I34" s="5"/>
      <c r="J34" s="6"/>
      <c r="K34" s="21"/>
    </row>
    <row r="35" spans="1:16" x14ac:dyDescent="0.25">
      <c r="A35" s="31"/>
      <c r="B35" s="61"/>
      <c r="C35" s="61"/>
      <c r="D35" s="61"/>
      <c r="E35" s="61"/>
      <c r="F35" s="61"/>
      <c r="G35" s="61"/>
      <c r="H35" s="34"/>
      <c r="I35" s="5"/>
      <c r="J35" s="6"/>
      <c r="K35" s="21"/>
    </row>
    <row r="36" spans="1:16" x14ac:dyDescent="0.25">
      <c r="A36" s="31"/>
      <c r="B36" s="33"/>
      <c r="C36" s="36"/>
      <c r="D36" s="37"/>
      <c r="E36" s="34"/>
      <c r="F36" s="35"/>
      <c r="G36" s="34"/>
      <c r="H36" s="34"/>
      <c r="I36" s="24"/>
      <c r="J36" s="6"/>
      <c r="K36" s="21"/>
    </row>
    <row r="37" spans="1:16" ht="17.25" x14ac:dyDescent="0.3">
      <c r="A37" s="31"/>
      <c r="B37" s="74" t="s">
        <v>29</v>
      </c>
      <c r="C37" s="74"/>
      <c r="D37" s="38"/>
      <c r="E37" s="5"/>
      <c r="F37" s="35"/>
      <c r="G37" s="74" t="s">
        <v>30</v>
      </c>
      <c r="H37" s="74"/>
      <c r="I37" s="5"/>
      <c r="J37" s="6"/>
      <c r="K37" s="21"/>
    </row>
    <row r="38" spans="1:16" ht="17.25" x14ac:dyDescent="0.3">
      <c r="A38" s="31"/>
      <c r="B38" s="73" t="s">
        <v>31</v>
      </c>
      <c r="C38" s="73"/>
      <c r="D38" s="39"/>
      <c r="E38" s="5"/>
      <c r="F38" s="40"/>
      <c r="G38" s="73" t="s">
        <v>32</v>
      </c>
      <c r="H38" s="73"/>
      <c r="I38" s="5"/>
      <c r="J38" s="6"/>
      <c r="K38" s="21"/>
    </row>
    <row r="39" spans="1:16" x14ac:dyDescent="0.25">
      <c r="A39" s="31"/>
      <c r="B39" s="33"/>
      <c r="C39" s="41"/>
      <c r="D39" s="40"/>
      <c r="E39" s="40"/>
      <c r="F39" s="40"/>
      <c r="G39" s="24"/>
      <c r="H39" s="41"/>
      <c r="I39" s="5"/>
      <c r="J39" s="69"/>
      <c r="K39" s="21"/>
    </row>
    <row r="40" spans="1:16" x14ac:dyDescent="0.25">
      <c r="A40" s="42"/>
      <c r="B40" s="33"/>
      <c r="C40" s="33"/>
      <c r="D40" s="34"/>
      <c r="E40" s="34"/>
      <c r="F40" s="35"/>
      <c r="G40" s="34"/>
      <c r="H40" s="34"/>
      <c r="I40" s="24"/>
      <c r="J40" s="6"/>
    </row>
    <row r="41" spans="1:16" x14ac:dyDescent="0.25">
      <c r="A41" s="42">
        <v>6</v>
      </c>
      <c r="B41" s="5"/>
      <c r="C41" s="24"/>
      <c r="D41" s="5"/>
      <c r="E41" s="5"/>
      <c r="F41" s="5"/>
      <c r="G41" s="5"/>
      <c r="H41" s="5"/>
      <c r="I41" s="5"/>
      <c r="O41" s="6" t="s">
        <v>33</v>
      </c>
      <c r="P41" s="7" t="s">
        <v>34</v>
      </c>
    </row>
    <row r="42" spans="1:16" x14ac:dyDescent="0.25">
      <c r="A42" s="5"/>
      <c r="B42" s="5"/>
      <c r="C42" s="41"/>
      <c r="D42" s="40"/>
      <c r="E42" s="40"/>
      <c r="F42" s="40"/>
      <c r="G42" s="24"/>
      <c r="H42" s="41"/>
      <c r="I42" s="5"/>
      <c r="K42" s="68"/>
      <c r="L42" s="56"/>
      <c r="M42" s="56">
        <v>679663648.21000004</v>
      </c>
      <c r="N42" s="56">
        <f>+M42-L42</f>
        <v>679663648.21000004</v>
      </c>
      <c r="O42" s="56">
        <v>679663648.21000004</v>
      </c>
      <c r="P42" s="56">
        <v>226781.6</v>
      </c>
    </row>
    <row r="43" spans="1:16" hidden="1" x14ac:dyDescent="0.25">
      <c r="A43" s="5"/>
      <c r="B43" s="5"/>
      <c r="C43" s="24"/>
      <c r="D43" s="40"/>
      <c r="E43" s="40"/>
      <c r="F43" s="40"/>
      <c r="G43" s="5"/>
      <c r="H43" s="24"/>
      <c r="I43" s="5"/>
      <c r="K43" s="68"/>
      <c r="L43" s="56"/>
      <c r="M43" s="56"/>
      <c r="N43" s="56"/>
      <c r="O43" s="56"/>
      <c r="P43" s="56"/>
    </row>
    <row r="44" spans="1:16" ht="11.25" customHeight="1" x14ac:dyDescent="0.25">
      <c r="A44" s="43" t="s">
        <v>35</v>
      </c>
      <c r="B44" s="5"/>
      <c r="C44" s="5"/>
      <c r="D44" s="35"/>
      <c r="E44" s="35"/>
      <c r="F44" s="5"/>
      <c r="G44" s="5"/>
      <c r="H44" s="24"/>
      <c r="I44" s="5"/>
      <c r="K44" s="68"/>
      <c r="L44" s="56"/>
      <c r="M44" s="56"/>
      <c r="N44" s="56"/>
      <c r="O44" s="56"/>
      <c r="P44" s="56">
        <v>1007360982</v>
      </c>
    </row>
    <row r="45" spans="1:16" x14ac:dyDescent="0.25">
      <c r="A45" s="43" t="s">
        <v>0</v>
      </c>
      <c r="B45" s="5"/>
      <c r="C45" s="5"/>
      <c r="D45" s="5"/>
      <c r="E45" s="5"/>
      <c r="F45" s="35"/>
      <c r="G45" s="44" t="s">
        <v>0</v>
      </c>
      <c r="H45" s="45" t="s">
        <v>0</v>
      </c>
      <c r="I45" s="5"/>
      <c r="K45" s="68"/>
      <c r="L45" s="56"/>
      <c r="M45" s="56"/>
      <c r="N45" s="56"/>
      <c r="O45" s="56"/>
      <c r="P45" s="56"/>
    </row>
    <row r="46" spans="1:16" x14ac:dyDescent="0.25">
      <c r="A46" s="43"/>
      <c r="B46" s="5"/>
      <c r="C46" s="5"/>
      <c r="D46" s="5"/>
      <c r="E46" s="5"/>
      <c r="F46" s="35"/>
      <c r="G46" s="39"/>
      <c r="H46" s="46" t="s">
        <v>0</v>
      </c>
      <c r="I46" s="5"/>
      <c r="K46" s="68"/>
      <c r="L46" s="56"/>
      <c r="M46" s="56"/>
      <c r="N46" s="56"/>
      <c r="O46" s="56"/>
      <c r="P46" s="56"/>
    </row>
    <row r="47" spans="1:16" x14ac:dyDescent="0.25">
      <c r="A47" s="47"/>
      <c r="B47" s="24"/>
      <c r="C47" s="5"/>
      <c r="D47" s="5"/>
      <c r="E47" s="5"/>
      <c r="F47" s="35"/>
      <c r="G47" s="39"/>
      <c r="H47" s="5"/>
      <c r="I47" s="5"/>
      <c r="K47" s="68"/>
      <c r="L47" s="56"/>
      <c r="M47" s="56"/>
      <c r="N47" s="56"/>
      <c r="O47" s="56">
        <v>1268400611.8099999</v>
      </c>
      <c r="P47" s="56">
        <v>1024471310.41</v>
      </c>
    </row>
    <row r="48" spans="1:16" x14ac:dyDescent="0.25">
      <c r="A48" s="42"/>
      <c r="B48" s="24"/>
      <c r="C48" s="5"/>
      <c r="D48" s="5"/>
      <c r="E48" s="5"/>
      <c r="F48" s="35"/>
      <c r="G48" s="39"/>
      <c r="H48" s="35"/>
      <c r="L48" s="56"/>
      <c r="M48" s="56"/>
      <c r="N48" s="56"/>
      <c r="O48" s="56">
        <v>226781.6</v>
      </c>
      <c r="P48" s="56">
        <v>679663648.21000004</v>
      </c>
    </row>
    <row r="49" spans="1:16" x14ac:dyDescent="0.25">
      <c r="A49" s="48"/>
      <c r="B49" s="49"/>
      <c r="C49" s="48"/>
      <c r="D49" s="48"/>
      <c r="E49" s="48"/>
      <c r="F49" s="50"/>
      <c r="G49" s="51"/>
      <c r="H49" s="50"/>
      <c r="L49" s="56"/>
      <c r="M49" s="56"/>
      <c r="N49" s="56"/>
      <c r="O49" s="67">
        <f>SUM(O42:O48)</f>
        <v>1948291041.6199999</v>
      </c>
      <c r="P49" s="67">
        <f>SUM(P42:P48)</f>
        <v>2711722722.2200003</v>
      </c>
    </row>
    <row r="50" spans="1:16" x14ac:dyDescent="0.25">
      <c r="A50" s="52"/>
      <c r="B50" s="49"/>
      <c r="C50" s="48"/>
      <c r="D50" s="48"/>
      <c r="E50" s="48"/>
      <c r="F50" s="50"/>
      <c r="G50" s="51"/>
      <c r="H50" s="50"/>
      <c r="L50" s="56"/>
      <c r="M50" s="56"/>
      <c r="N50" s="56"/>
      <c r="O50" s="56">
        <f>+J39+O49-P49</f>
        <v>-763431680.60000038</v>
      </c>
      <c r="P50" s="56"/>
    </row>
    <row r="51" spans="1:16" x14ac:dyDescent="0.25">
      <c r="B51" s="53"/>
      <c r="C51" s="21"/>
      <c r="D51" s="21"/>
      <c r="E51" s="21"/>
      <c r="F51" s="21"/>
      <c r="L51" s="56"/>
      <c r="M51" s="56"/>
      <c r="N51" s="56"/>
      <c r="O51" s="6">
        <v>495769546.30000001</v>
      </c>
    </row>
    <row r="52" spans="1:16" x14ac:dyDescent="0.25">
      <c r="B52" s="53"/>
      <c r="C52" s="21"/>
      <c r="D52" s="21"/>
      <c r="E52" s="21"/>
      <c r="F52" s="21"/>
      <c r="L52" s="56"/>
      <c r="M52" s="56"/>
      <c r="N52" s="56"/>
      <c r="O52" s="6">
        <f>+O50-O51</f>
        <v>-1259201226.9000003</v>
      </c>
      <c r="P52" s="21"/>
    </row>
    <row r="53" spans="1:16" x14ac:dyDescent="0.25">
      <c r="B53" s="53"/>
      <c r="C53" s="21"/>
      <c r="D53" s="21"/>
      <c r="E53" s="21"/>
      <c r="F53" s="21"/>
      <c r="J53" s="6"/>
      <c r="K53" s="21"/>
      <c r="L53" s="56"/>
      <c r="M53" s="56"/>
      <c r="N53" s="56"/>
    </row>
    <row r="54" spans="1:16" x14ac:dyDescent="0.25">
      <c r="B54" s="53"/>
      <c r="C54" s="21"/>
      <c r="D54" s="21"/>
      <c r="E54" s="21"/>
      <c r="F54" s="21"/>
      <c r="J54" s="6"/>
      <c r="K54" s="21"/>
      <c r="L54" s="56"/>
      <c r="M54" s="56"/>
      <c r="N54" s="56"/>
    </row>
    <row r="55" spans="1:16" x14ac:dyDescent="0.25">
      <c r="B55" s="53"/>
      <c r="C55" s="21"/>
      <c r="D55" s="21"/>
      <c r="E55" s="21"/>
      <c r="F55" s="21"/>
      <c r="J55" s="6"/>
      <c r="K55" s="21"/>
      <c r="L55" s="56"/>
      <c r="M55" s="56"/>
      <c r="N55" s="56"/>
    </row>
    <row r="56" spans="1:16" x14ac:dyDescent="0.25">
      <c r="B56" s="53"/>
      <c r="C56" s="21"/>
      <c r="D56" s="21"/>
      <c r="E56" s="21"/>
      <c r="F56" s="21"/>
      <c r="J56" s="6"/>
      <c r="K56" s="21"/>
    </row>
    <row r="57" spans="1:16" x14ac:dyDescent="0.25">
      <c r="B57" s="21"/>
      <c r="C57" s="21"/>
      <c r="D57" s="21"/>
      <c r="E57" s="21"/>
      <c r="F57" s="21"/>
      <c r="J57" s="6"/>
    </row>
    <row r="58" spans="1:16" x14ac:dyDescent="0.25">
      <c r="B58" s="21"/>
      <c r="C58" s="21"/>
      <c r="D58" s="21"/>
      <c r="E58" s="21"/>
      <c r="F58" s="21"/>
      <c r="J58" s="6"/>
      <c r="K58" s="21"/>
    </row>
    <row r="59" spans="1:16" x14ac:dyDescent="0.25">
      <c r="B59" s="21"/>
      <c r="C59" s="21"/>
      <c r="D59" s="21"/>
      <c r="E59" s="21"/>
      <c r="F59" s="21"/>
      <c r="J59" s="6"/>
      <c r="K59" s="21"/>
    </row>
    <row r="60" spans="1:16" x14ac:dyDescent="0.25">
      <c r="B60" s="21"/>
      <c r="C60" s="21"/>
      <c r="D60" s="21"/>
      <c r="E60" s="21"/>
      <c r="F60" s="21"/>
      <c r="J60" s="6"/>
      <c r="K60" s="21"/>
    </row>
    <row r="61" spans="1:16" x14ac:dyDescent="0.25">
      <c r="B61" s="21"/>
      <c r="C61" s="21"/>
      <c r="D61" s="21"/>
      <c r="E61" s="21"/>
      <c r="F61" s="21"/>
      <c r="J61" s="6"/>
      <c r="K61" s="21"/>
    </row>
    <row r="62" spans="1:16" x14ac:dyDescent="0.25">
      <c r="B62" s="21"/>
      <c r="C62" s="21"/>
      <c r="D62" s="21"/>
      <c r="E62" s="21"/>
      <c r="F62" s="21"/>
      <c r="J62" s="6"/>
    </row>
    <row r="63" spans="1:16" x14ac:dyDescent="0.25">
      <c r="J63" s="6"/>
    </row>
    <row r="64" spans="1:16" x14ac:dyDescent="0.25">
      <c r="J64" s="6"/>
    </row>
    <row r="65" spans="2:11" x14ac:dyDescent="0.25">
      <c r="J65" s="6"/>
    </row>
    <row r="66" spans="2:11" x14ac:dyDescent="0.25">
      <c r="J66" s="6"/>
    </row>
    <row r="67" spans="2:11" x14ac:dyDescent="0.25">
      <c r="F67" s="54" t="s">
        <v>0</v>
      </c>
      <c r="J67" s="6"/>
      <c r="K67" s="21"/>
    </row>
    <row r="68" spans="2:11" x14ac:dyDescent="0.25">
      <c r="J68" s="21"/>
      <c r="K68" s="21"/>
    </row>
    <row r="69" spans="2:11" x14ac:dyDescent="0.25">
      <c r="J69" s="21"/>
      <c r="K69" s="21"/>
    </row>
    <row r="70" spans="2:11" x14ac:dyDescent="0.25">
      <c r="B70" s="21"/>
      <c r="C70" s="21"/>
      <c r="D70" s="21"/>
      <c r="E70" s="21"/>
      <c r="F70" s="21"/>
      <c r="J70" s="21"/>
      <c r="K70" s="21"/>
    </row>
    <row r="71" spans="2:11" x14ac:dyDescent="0.25">
      <c r="B71" s="21"/>
      <c r="C71" s="21"/>
      <c r="D71" s="21"/>
      <c r="E71" s="21"/>
      <c r="F71" s="21"/>
      <c r="J71" s="21"/>
      <c r="K71" s="21"/>
    </row>
    <row r="72" spans="2:11" x14ac:dyDescent="0.25">
      <c r="B72" s="21"/>
      <c r="C72" s="21"/>
      <c r="D72" s="21"/>
      <c r="E72" s="21"/>
      <c r="F72" s="21"/>
      <c r="J72" s="21"/>
      <c r="K72" s="21"/>
    </row>
    <row r="73" spans="2:11" x14ac:dyDescent="0.25">
      <c r="B73" s="21"/>
      <c r="C73" s="21"/>
      <c r="D73" s="21"/>
      <c r="E73" s="21"/>
      <c r="F73" s="21"/>
      <c r="K73" s="21"/>
    </row>
    <row r="74" spans="2:11" x14ac:dyDescent="0.25">
      <c r="B74" s="21"/>
      <c r="C74" s="21"/>
      <c r="D74" s="21"/>
      <c r="E74" s="21"/>
      <c r="F74" s="21"/>
      <c r="K74" s="21"/>
    </row>
    <row r="75" spans="2:11" x14ac:dyDescent="0.25">
      <c r="B75" s="21"/>
      <c r="C75" s="21"/>
      <c r="D75" s="21"/>
      <c r="E75" s="21"/>
      <c r="F75" s="21"/>
      <c r="K75" s="21"/>
    </row>
    <row r="76" spans="2:11" x14ac:dyDescent="0.25">
      <c r="F76" s="21"/>
    </row>
    <row r="77" spans="2:11" x14ac:dyDescent="0.25">
      <c r="F77" s="21"/>
    </row>
    <row r="79" spans="2:11" x14ac:dyDescent="0.25">
      <c r="F79" s="55"/>
    </row>
    <row r="80" spans="2:11" x14ac:dyDescent="0.25">
      <c r="F80" s="21"/>
    </row>
    <row r="81" spans="6:11" x14ac:dyDescent="0.25">
      <c r="F81" s="21"/>
    </row>
    <row r="83" spans="6:11" x14ac:dyDescent="0.25">
      <c r="F83" s="21"/>
    </row>
    <row r="84" spans="6:11" x14ac:dyDescent="0.25">
      <c r="F84" s="21"/>
    </row>
    <row r="85" spans="6:11" x14ac:dyDescent="0.25">
      <c r="F85" s="21"/>
      <c r="J85" s="21"/>
    </row>
    <row r="86" spans="6:11" x14ac:dyDescent="0.25">
      <c r="F86" s="21"/>
      <c r="J86" s="21"/>
    </row>
    <row r="87" spans="6:11" x14ac:dyDescent="0.25">
      <c r="J87" s="21"/>
    </row>
    <row r="88" spans="6:11" x14ac:dyDescent="0.25">
      <c r="F88" s="21"/>
      <c r="J88" s="21"/>
      <c r="K88" s="21"/>
    </row>
    <row r="89" spans="6:11" x14ac:dyDescent="0.25">
      <c r="F89" s="21"/>
      <c r="J89" s="21"/>
      <c r="K89" s="21"/>
    </row>
    <row r="90" spans="6:11" x14ac:dyDescent="0.25">
      <c r="F90" s="21"/>
      <c r="J90" s="21"/>
      <c r="K90" s="21"/>
    </row>
    <row r="91" spans="6:11" x14ac:dyDescent="0.25">
      <c r="J91" s="21"/>
      <c r="K91" s="21"/>
    </row>
    <row r="92" spans="6:11" x14ac:dyDescent="0.25">
      <c r="J92" s="21"/>
      <c r="K92" s="21"/>
    </row>
    <row r="93" spans="6:11" x14ac:dyDescent="0.25">
      <c r="F93" s="21"/>
      <c r="J93" s="21"/>
      <c r="K93" s="21"/>
    </row>
    <row r="94" spans="6:11" x14ac:dyDescent="0.25">
      <c r="F94" s="21"/>
      <c r="J94" s="21"/>
      <c r="K94" s="21"/>
    </row>
    <row r="95" spans="6:11" x14ac:dyDescent="0.25">
      <c r="J95" s="21"/>
      <c r="K95" s="21"/>
    </row>
    <row r="96" spans="6:11" x14ac:dyDescent="0.25">
      <c r="J96" s="21"/>
      <c r="K96" s="21"/>
    </row>
    <row r="97" spans="6:11" x14ac:dyDescent="0.25">
      <c r="F97" s="21"/>
      <c r="J97" s="21"/>
      <c r="K97" s="21"/>
    </row>
    <row r="98" spans="6:11" x14ac:dyDescent="0.25">
      <c r="F98" s="21"/>
      <c r="K98" s="21"/>
    </row>
    <row r="99" spans="6:11" x14ac:dyDescent="0.25">
      <c r="F99" s="21"/>
      <c r="K99" s="21"/>
    </row>
    <row r="100" spans="6:11" x14ac:dyDescent="0.25">
      <c r="K100" s="21"/>
    </row>
    <row r="101" spans="6:11" x14ac:dyDescent="0.25">
      <c r="J101" s="21"/>
    </row>
    <row r="102" spans="6:11" x14ac:dyDescent="0.25">
      <c r="J102" s="21"/>
    </row>
    <row r="103" spans="6:11" x14ac:dyDescent="0.25">
      <c r="J103" s="21"/>
    </row>
    <row r="104" spans="6:11" x14ac:dyDescent="0.25">
      <c r="F104" s="21"/>
      <c r="J104" s="21"/>
      <c r="K104" s="21"/>
    </row>
    <row r="105" spans="6:11" x14ac:dyDescent="0.25">
      <c r="F105" s="21"/>
      <c r="J105" s="21"/>
      <c r="K105" s="21"/>
    </row>
    <row r="106" spans="6:11" x14ac:dyDescent="0.25">
      <c r="F106" s="21"/>
      <c r="K106" s="21"/>
    </row>
    <row r="107" spans="6:11" x14ac:dyDescent="0.25">
      <c r="F107" s="21"/>
      <c r="J107" s="21"/>
      <c r="K107" s="21"/>
    </row>
    <row r="108" spans="6:11" x14ac:dyDescent="0.25">
      <c r="F108" s="21"/>
      <c r="J108" s="21"/>
      <c r="K108" s="21"/>
    </row>
    <row r="109" spans="6:11" x14ac:dyDescent="0.25">
      <c r="F109" s="21"/>
      <c r="J109" s="21"/>
    </row>
    <row r="110" spans="6:11" x14ac:dyDescent="0.25">
      <c r="F110" s="21"/>
      <c r="K110" s="21"/>
    </row>
    <row r="111" spans="6:11" x14ac:dyDescent="0.25">
      <c r="F111" s="21"/>
      <c r="J111" s="21"/>
      <c r="K111" s="21"/>
    </row>
    <row r="112" spans="6:11" x14ac:dyDescent="0.25">
      <c r="F112" s="21"/>
      <c r="K112" s="21"/>
    </row>
    <row r="114" spans="6:11" x14ac:dyDescent="0.25">
      <c r="J114" s="21"/>
      <c r="K114" s="21"/>
    </row>
    <row r="115" spans="6:11" x14ac:dyDescent="0.25">
      <c r="J115" s="21"/>
    </row>
    <row r="116" spans="6:11" x14ac:dyDescent="0.25">
      <c r="J116" s="21"/>
    </row>
    <row r="117" spans="6:11" x14ac:dyDescent="0.25">
      <c r="J117" s="21"/>
      <c r="K117" s="21"/>
    </row>
    <row r="118" spans="6:11" x14ac:dyDescent="0.25">
      <c r="J118" s="21"/>
      <c r="K118" s="21"/>
    </row>
    <row r="119" spans="6:11" x14ac:dyDescent="0.25">
      <c r="J119" s="21"/>
      <c r="K119" s="21"/>
    </row>
    <row r="120" spans="6:11" x14ac:dyDescent="0.25">
      <c r="J120" s="21"/>
      <c r="K120" s="21"/>
    </row>
    <row r="121" spans="6:11" x14ac:dyDescent="0.25">
      <c r="J121" s="21"/>
      <c r="K121" s="21"/>
    </row>
    <row r="122" spans="6:11" x14ac:dyDescent="0.25">
      <c r="J122" s="21"/>
      <c r="K122" s="21"/>
    </row>
    <row r="123" spans="6:11" x14ac:dyDescent="0.25">
      <c r="J123" s="21"/>
      <c r="K123" s="21"/>
    </row>
    <row r="124" spans="6:11" x14ac:dyDescent="0.25">
      <c r="J124" s="21"/>
      <c r="K124" s="21"/>
    </row>
    <row r="125" spans="6:11" x14ac:dyDescent="0.25">
      <c r="J125" s="21"/>
      <c r="K125" s="21"/>
    </row>
    <row r="126" spans="6:11" x14ac:dyDescent="0.25">
      <c r="J126" s="21"/>
      <c r="K126" s="21"/>
    </row>
    <row r="127" spans="6:11" x14ac:dyDescent="0.25">
      <c r="F127" s="21"/>
      <c r="J127" s="21"/>
      <c r="K127" s="21"/>
    </row>
    <row r="128" spans="6:11" x14ac:dyDescent="0.25">
      <c r="F128" s="21"/>
      <c r="J128" s="21"/>
      <c r="K128" s="21"/>
    </row>
    <row r="129" spans="6:11" x14ac:dyDescent="0.25">
      <c r="F129" s="21"/>
      <c r="J129" s="21"/>
      <c r="K129" s="21"/>
    </row>
    <row r="130" spans="6:11" x14ac:dyDescent="0.25">
      <c r="F130" s="21"/>
      <c r="K130" s="21"/>
    </row>
    <row r="131" spans="6:11" x14ac:dyDescent="0.25">
      <c r="F131" s="21"/>
      <c r="J131" s="21"/>
      <c r="K131" s="21"/>
    </row>
    <row r="132" spans="6:11" x14ac:dyDescent="0.25">
      <c r="F132" s="21"/>
      <c r="J132" s="21"/>
      <c r="K132" s="21"/>
    </row>
    <row r="133" spans="6:11" x14ac:dyDescent="0.25">
      <c r="F133" s="21"/>
      <c r="J133" s="21"/>
    </row>
    <row r="134" spans="6:11" x14ac:dyDescent="0.25">
      <c r="F134" s="21"/>
      <c r="J134" s="21"/>
      <c r="K134" s="21"/>
    </row>
    <row r="135" spans="6:11" x14ac:dyDescent="0.25">
      <c r="F135" s="21"/>
      <c r="J135" s="21"/>
      <c r="K135" s="21"/>
    </row>
    <row r="136" spans="6:11" x14ac:dyDescent="0.25">
      <c r="K136" s="21"/>
    </row>
    <row r="137" spans="6:11" x14ac:dyDescent="0.25">
      <c r="F137" s="21"/>
      <c r="K137" s="21"/>
    </row>
    <row r="138" spans="6:11" x14ac:dyDescent="0.25">
      <c r="F138" s="21"/>
      <c r="K138" s="21"/>
    </row>
    <row r="139" spans="6:11" x14ac:dyDescent="0.25">
      <c r="F139" s="21"/>
    </row>
    <row r="140" spans="6:11" x14ac:dyDescent="0.25">
      <c r="F140" s="21"/>
    </row>
    <row r="141" spans="6:11" x14ac:dyDescent="0.25">
      <c r="F141" s="21"/>
    </row>
    <row r="142" spans="6:11" x14ac:dyDescent="0.25">
      <c r="F142" s="21"/>
    </row>
    <row r="143" spans="6:11" x14ac:dyDescent="0.25">
      <c r="F143" s="21"/>
    </row>
    <row r="144" spans="6:11" x14ac:dyDescent="0.25">
      <c r="F144" s="21"/>
    </row>
    <row r="145" spans="6:11" x14ac:dyDescent="0.25">
      <c r="F145" s="21"/>
    </row>
    <row r="146" spans="6:11" x14ac:dyDescent="0.25">
      <c r="F146" s="21"/>
    </row>
    <row r="150" spans="6:11" x14ac:dyDescent="0.25">
      <c r="J150" s="21"/>
    </row>
    <row r="151" spans="6:11" x14ac:dyDescent="0.25">
      <c r="J151" s="21"/>
    </row>
    <row r="152" spans="6:11" x14ac:dyDescent="0.25">
      <c r="J152" s="21"/>
    </row>
    <row r="153" spans="6:11" x14ac:dyDescent="0.25">
      <c r="J153" s="21"/>
      <c r="K153" s="21"/>
    </row>
    <row r="154" spans="6:11" x14ac:dyDescent="0.25">
      <c r="J154" s="21"/>
      <c r="K154" s="21"/>
    </row>
    <row r="155" spans="6:11" x14ac:dyDescent="0.25">
      <c r="J155" s="21"/>
      <c r="K155" s="21"/>
    </row>
    <row r="156" spans="6:11" x14ac:dyDescent="0.25">
      <c r="J156" s="21"/>
      <c r="K156" s="21"/>
    </row>
    <row r="157" spans="6:11" x14ac:dyDescent="0.25">
      <c r="J157" s="21"/>
      <c r="K157" s="21"/>
    </row>
    <row r="158" spans="6:11" x14ac:dyDescent="0.25">
      <c r="J158" s="21"/>
      <c r="K158" s="21"/>
    </row>
    <row r="159" spans="6:11" x14ac:dyDescent="0.25">
      <c r="F159" s="21"/>
      <c r="J159" s="21"/>
      <c r="K159" s="21"/>
    </row>
    <row r="160" spans="6:11" x14ac:dyDescent="0.25">
      <c r="F160" s="21"/>
      <c r="K160" s="21"/>
    </row>
    <row r="161" spans="6:11" x14ac:dyDescent="0.25">
      <c r="F161" s="21"/>
      <c r="K161" s="21"/>
    </row>
    <row r="162" spans="6:11" x14ac:dyDescent="0.25">
      <c r="F162" s="21"/>
      <c r="J162" s="21"/>
      <c r="K162" s="21"/>
    </row>
    <row r="163" spans="6:11" x14ac:dyDescent="0.25">
      <c r="F163" s="21"/>
      <c r="J163" s="21"/>
    </row>
    <row r="164" spans="6:11" x14ac:dyDescent="0.25">
      <c r="F164" s="21"/>
      <c r="J164" s="21"/>
    </row>
    <row r="165" spans="6:11" x14ac:dyDescent="0.25">
      <c r="F165" s="21"/>
      <c r="J165" s="21"/>
      <c r="K165" s="21"/>
    </row>
    <row r="166" spans="6:11" x14ac:dyDescent="0.25">
      <c r="F166" s="21"/>
      <c r="J166" s="21"/>
      <c r="K166" s="21"/>
    </row>
    <row r="167" spans="6:11" x14ac:dyDescent="0.25">
      <c r="F167" s="21"/>
      <c r="J167" s="21"/>
      <c r="K167" s="21"/>
    </row>
    <row r="168" spans="6:11" x14ac:dyDescent="0.25">
      <c r="F168" s="21"/>
      <c r="J168" s="21"/>
      <c r="K168" s="21"/>
    </row>
    <row r="169" spans="6:11" x14ac:dyDescent="0.25">
      <c r="F169" s="21"/>
      <c r="J169" s="21"/>
      <c r="K169" s="21"/>
    </row>
    <row r="170" spans="6:11" x14ac:dyDescent="0.25">
      <c r="F170" s="21"/>
      <c r="J170" s="21"/>
      <c r="K170" s="21"/>
    </row>
    <row r="171" spans="6:11" x14ac:dyDescent="0.25">
      <c r="F171" s="21"/>
      <c r="J171" s="21"/>
      <c r="K171" s="21"/>
    </row>
    <row r="172" spans="6:11" x14ac:dyDescent="0.25">
      <c r="F172" s="21"/>
      <c r="J172" s="21"/>
      <c r="K172" s="21"/>
    </row>
    <row r="173" spans="6:11" x14ac:dyDescent="0.25">
      <c r="F173" s="21"/>
      <c r="J173" s="21"/>
      <c r="K173" s="21"/>
    </row>
    <row r="174" spans="6:11" x14ac:dyDescent="0.25">
      <c r="F174" s="21"/>
      <c r="J174" s="21"/>
      <c r="K174" s="21"/>
    </row>
    <row r="175" spans="6:11" x14ac:dyDescent="0.25">
      <c r="F175" s="21"/>
      <c r="J175" s="21"/>
      <c r="K175" s="21"/>
    </row>
    <row r="176" spans="6:11" x14ac:dyDescent="0.25">
      <c r="F176" s="21"/>
      <c r="J176" s="21"/>
      <c r="K176" s="21"/>
    </row>
    <row r="177" spans="6:11" x14ac:dyDescent="0.25">
      <c r="F177" s="21"/>
      <c r="J177" s="21"/>
      <c r="K177" s="21"/>
    </row>
    <row r="178" spans="6:11" x14ac:dyDescent="0.25">
      <c r="F178" s="21"/>
      <c r="J178" s="21"/>
      <c r="K178" s="21"/>
    </row>
    <row r="179" spans="6:11" x14ac:dyDescent="0.25">
      <c r="F179" s="21"/>
      <c r="K179" s="21"/>
    </row>
    <row r="180" spans="6:11" x14ac:dyDescent="0.25">
      <c r="F180" s="21"/>
      <c r="J180" s="21"/>
      <c r="K180" s="21"/>
    </row>
    <row r="181" spans="6:11" x14ac:dyDescent="0.25">
      <c r="F181" s="21"/>
      <c r="J181" s="21"/>
      <c r="K181" s="21"/>
    </row>
    <row r="182" spans="6:11" x14ac:dyDescent="0.25">
      <c r="F182" s="21"/>
      <c r="J182" s="21"/>
    </row>
    <row r="183" spans="6:11" x14ac:dyDescent="0.25">
      <c r="F183" s="21"/>
      <c r="J183" s="21"/>
      <c r="K183" s="21"/>
    </row>
    <row r="184" spans="6:11" x14ac:dyDescent="0.25">
      <c r="F184" s="21"/>
      <c r="J184" s="21"/>
      <c r="K184" s="21"/>
    </row>
    <row r="185" spans="6:11" x14ac:dyDescent="0.25">
      <c r="F185" s="21"/>
      <c r="J185" s="21"/>
      <c r="K185" s="21"/>
    </row>
    <row r="186" spans="6:11" x14ac:dyDescent="0.25">
      <c r="F186" s="21"/>
      <c r="J186" s="21"/>
      <c r="K186" s="21"/>
    </row>
    <row r="187" spans="6:11" x14ac:dyDescent="0.25">
      <c r="F187" s="21"/>
      <c r="J187" s="21"/>
      <c r="K187" s="21"/>
    </row>
    <row r="188" spans="6:11" x14ac:dyDescent="0.25">
      <c r="J188" s="21"/>
      <c r="K188" s="21"/>
    </row>
    <row r="189" spans="6:11" x14ac:dyDescent="0.25">
      <c r="F189" s="21"/>
      <c r="J189" s="21"/>
      <c r="K189" s="21"/>
    </row>
    <row r="190" spans="6:11" x14ac:dyDescent="0.25">
      <c r="F190" s="21"/>
      <c r="J190" s="21"/>
      <c r="K190" s="21"/>
    </row>
    <row r="191" spans="6:11" x14ac:dyDescent="0.25">
      <c r="F191" s="21"/>
      <c r="J191" s="21"/>
      <c r="K191" s="21"/>
    </row>
    <row r="192" spans="6:11" x14ac:dyDescent="0.25">
      <c r="F192" s="21"/>
      <c r="J192" s="21"/>
      <c r="K192" s="21"/>
    </row>
    <row r="193" spans="6:11" x14ac:dyDescent="0.25">
      <c r="J193" s="21"/>
      <c r="K193" s="21"/>
    </row>
    <row r="194" spans="6:11" x14ac:dyDescent="0.25">
      <c r="F194" s="21"/>
      <c r="J194" s="21"/>
      <c r="K194" s="21"/>
    </row>
    <row r="195" spans="6:11" x14ac:dyDescent="0.25">
      <c r="F195" s="21"/>
      <c r="J195" s="21"/>
      <c r="K195" s="21"/>
    </row>
    <row r="196" spans="6:11" x14ac:dyDescent="0.25">
      <c r="F196" s="21"/>
      <c r="J196" s="21"/>
      <c r="K196" s="21"/>
    </row>
    <row r="197" spans="6:11" x14ac:dyDescent="0.25">
      <c r="F197" s="21"/>
      <c r="J197" s="21"/>
      <c r="K197" s="21"/>
    </row>
    <row r="198" spans="6:11" x14ac:dyDescent="0.25">
      <c r="F198" s="21"/>
      <c r="J198" s="21"/>
      <c r="K198" s="21"/>
    </row>
    <row r="199" spans="6:11" x14ac:dyDescent="0.25">
      <c r="F199" s="21"/>
      <c r="K199" s="21"/>
    </row>
    <row r="200" spans="6:11" x14ac:dyDescent="0.25">
      <c r="F200" s="21"/>
      <c r="K200" s="21"/>
    </row>
    <row r="201" spans="6:11" x14ac:dyDescent="0.25">
      <c r="F201" s="21"/>
      <c r="K201" s="21"/>
    </row>
    <row r="202" spans="6:11" x14ac:dyDescent="0.25">
      <c r="F202" s="21"/>
    </row>
    <row r="203" spans="6:11" x14ac:dyDescent="0.25">
      <c r="F203" s="21"/>
    </row>
    <row r="204" spans="6:11" x14ac:dyDescent="0.25">
      <c r="F204" s="21"/>
    </row>
    <row r="205" spans="6:11" x14ac:dyDescent="0.25">
      <c r="F205" s="21"/>
    </row>
    <row r="206" spans="6:11" x14ac:dyDescent="0.25">
      <c r="F206" s="21"/>
    </row>
    <row r="207" spans="6:11" x14ac:dyDescent="0.25">
      <c r="F207" s="21"/>
    </row>
  </sheetData>
  <mergeCells count="8">
    <mergeCell ref="A2:H2"/>
    <mergeCell ref="A3:H3"/>
    <mergeCell ref="A4:H4"/>
    <mergeCell ref="A5:H5"/>
    <mergeCell ref="G38:H38"/>
    <mergeCell ref="G37:H37"/>
    <mergeCell ref="B37:C37"/>
    <mergeCell ref="B38:C38"/>
  </mergeCells>
  <pageMargins left="0.7" right="0.7" top="0.75" bottom="0.75" header="0.3" footer="0.3"/>
  <pageSetup scale="62" orientation="landscape" r:id="rId1"/>
  <ignoredErrors>
    <ignoredError sqref="E31" formula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5DE96F-B342-41B1-B0DB-4707AED3A0F7}">
  <dimension ref="A1:K5"/>
  <sheetViews>
    <sheetView workbookViewId="0">
      <selection activeCell="G13" sqref="G13"/>
    </sheetView>
  </sheetViews>
  <sheetFormatPr baseColWidth="10" defaultColWidth="11.42578125" defaultRowHeight="15.75" x14ac:dyDescent="0.25"/>
  <cols>
    <col min="1" max="1" width="15.140625" style="2" customWidth="1"/>
    <col min="2" max="2" width="35" style="2" bestFit="1" customWidth="1"/>
  </cols>
  <sheetData>
    <row r="1" spans="1:2" x14ac:dyDescent="0.25">
      <c r="A1" s="70" t="s">
        <v>36</v>
      </c>
      <c r="B1" s="59" t="s">
        <v>42</v>
      </c>
    </row>
    <row r="2" spans="1:2" x14ac:dyDescent="0.25">
      <c r="A2" s="57" t="s">
        <v>37</v>
      </c>
      <c r="B2" s="59" t="s">
        <v>42</v>
      </c>
    </row>
    <row r="3" spans="1:2" x14ac:dyDescent="0.25">
      <c r="A3" s="57" t="s">
        <v>38</v>
      </c>
      <c r="B3" s="59" t="s">
        <v>42</v>
      </c>
    </row>
    <row r="4" spans="1:2" x14ac:dyDescent="0.25">
      <c r="A4" s="57" t="s">
        <v>39</v>
      </c>
      <c r="B4" s="59" t="s">
        <v>42</v>
      </c>
    </row>
    <row r="5" spans="1:2" ht="16.5" thickBot="1" x14ac:dyDescent="0.3">
      <c r="A5" s="58" t="s">
        <v>18</v>
      </c>
      <c r="B5" s="60" t="s">
        <v>43</v>
      </c>
    </row>
  </sheetData>
  <phoneticPr fontId="22" type="noConversion"/>
  <pageMargins left="0.7" right="0.7" top="0.75" bottom="0.75" header="0.3" footer="0.3"/>
  <pageSetup orientation="portrait" horizontalDpi="0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E5C82304DD90349A0E44D358CA711B9" ma:contentTypeVersion="14" ma:contentTypeDescription="Crear nuevo documento." ma:contentTypeScope="" ma:versionID="6c90ac7436c2bea3deefc2ce5a595e36">
  <xsd:schema xmlns:xsd="http://www.w3.org/2001/XMLSchema" xmlns:xs="http://www.w3.org/2001/XMLSchema" xmlns:p="http://schemas.microsoft.com/office/2006/metadata/properties" xmlns:ns2="7a257099-fd18-47a9-8bae-6e6dd6ef558c" xmlns:ns3="d6b2c37d-3d88-47df-83cd-1336f6ba25bc" targetNamespace="http://schemas.microsoft.com/office/2006/metadata/properties" ma:root="true" ma:fieldsID="0507756f6d1a438abc0c72d1840ca858" ns2:_="" ns3:_="">
    <xsd:import namespace="7a257099-fd18-47a9-8bae-6e6dd6ef558c"/>
    <xsd:import namespace="d6b2c37d-3d88-47df-83cd-1336f6ba25bc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257099-fd18-47a9-8bae-6e6dd6ef558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dbe2ff9-cf4a-4e7e-90cb-ca3c132dce5b}" ma:internalName="TaxCatchAll" ma:showField="CatchAllData" ma:web="7a257099-fd18-47a9-8bae-6e6dd6ef558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b2c37d-3d88-47df-83cd-1336f6ba25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07fb2df2-8de7-4559-91ac-a29f0ef0c94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2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a257099-fd18-47a9-8bae-6e6dd6ef558c" xsi:nil="true"/>
    <lcf76f155ced4ddcb4097134ff3c332f xmlns="d6b2c37d-3d88-47df-83cd-1336f6ba25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06834F6-45E7-466D-92AA-9CD75EBE67E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257099-fd18-47a9-8bae-6e6dd6ef558c"/>
    <ds:schemaRef ds:uri="d6b2c37d-3d88-47df-83cd-1336f6ba25b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206091D-6A65-4EB6-B2AE-DE6F6F7BA5B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19D50C-F60D-4972-994B-BEB733BC91C1}">
  <ds:schemaRefs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dcmitype/"/>
    <ds:schemaRef ds:uri="7a257099-fd18-47a9-8bae-6e6dd6ef558c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d6b2c37d-3d88-47df-83cd-1336f6ba25bc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PATRIMONIO</vt:lpstr>
      <vt:lpstr>FECHAS</vt:lpstr>
      <vt:lpstr>PATRIMONIO!Área_de_impresión</vt:lpstr>
    </vt:vector>
  </TitlesOfParts>
  <Manager/>
  <Company>HP Inc.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Paola Cecilia Juliao Vasquez</dc:creator>
  <cp:keywords/>
  <dc:description/>
  <cp:lastModifiedBy>Tania del Rosario</cp:lastModifiedBy>
  <cp:revision/>
  <cp:lastPrinted>2026-05-08T18:47:10Z</cp:lastPrinted>
  <dcterms:created xsi:type="dcterms:W3CDTF">2021-10-07T14:43:02Z</dcterms:created>
  <dcterms:modified xsi:type="dcterms:W3CDTF">2026-05-11T18:41:24Z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0x0101004E5C82304DD90349A0E44D358CA711B9</vt:lpwstr>
  </property>
  <property fmtid="{D5CDD505-2E9C-101B-9397-08002B2CF9AE}" pid="3" name="MediaServiceImageTags">
    <vt:lpwstr/>
  </property>
</Properties>
</file>